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施設野菜・果樹花き\R7年度\Ｉ施設園芸等燃料価格高騰対策事業\02_R7省エネ計画\02_公募開始・HP更新起案\R7申請書等\"/>
    </mc:Choice>
  </mc:AlternateContent>
  <bookViews>
    <workbookView xWindow="0" yWindow="0" windowWidth="19200" windowHeight="7450"/>
  </bookViews>
  <sheets>
    <sheet name="別紙様式1号" sheetId="2" r:id="rId1"/>
    <sheet name="1号_別紙２" sheetId="1" r:id="rId2"/>
    <sheet name="1号_別紙２-1" sheetId="4" r:id="rId3"/>
    <sheet name="別紙様式5号(更新)" sheetId="10" r:id="rId4"/>
    <sheet name="別紙様式5号(新規契約)" sheetId="11" r:id="rId5"/>
    <sheet name="別紙様式7号" sheetId="6" r:id="rId6"/>
    <sheet name="別紙様式7号別紙" sheetId="7" r:id="rId7"/>
  </sheets>
  <definedNames>
    <definedName name="_xlnm._FilterDatabase" localSheetId="0" hidden="1">別紙様式1号!$D$47:$D$57</definedName>
    <definedName name="_xlnm._FilterDatabase" localSheetId="3" hidden="1">'別紙様式5号(更新)'!#REF!</definedName>
    <definedName name="_xlnm._FilterDatabase" localSheetId="4" hidden="1">'別紙様式5号(新規契約)'!#REF!</definedName>
    <definedName name="_xlnm.Print_Area" localSheetId="1">'1号_別紙２'!$A$1:$D$34</definedName>
    <definedName name="_xlnm.Print_Area" localSheetId="2">'1号_別紙２-1'!$A$1:$M$142</definedName>
    <definedName name="_xlnm.Print_Area" localSheetId="0">別紙様式1号!$A$1:$I$75</definedName>
    <definedName name="_xlnm.Print_Area" localSheetId="3">'別紙様式5号(更新)'!$A$1:$H$69</definedName>
    <definedName name="_xlnm.Print_Area" localSheetId="4">'別紙様式5号(新規契約)'!$A$1:$H$70</definedName>
    <definedName name="_xlnm.Print_Area" localSheetId="5">別紙様式7号!$A$1:$J$51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 i="6" l="1"/>
  <c r="E24" i="4" l="1"/>
  <c r="H12" i="4"/>
  <c r="H11" i="4"/>
  <c r="F41" i="4" l="1"/>
  <c r="E41" i="4"/>
  <c r="D41" i="4"/>
  <c r="C41" i="4"/>
  <c r="E40" i="4" l="1"/>
  <c r="F40" i="4" s="1"/>
  <c r="D131" i="4" l="1"/>
  <c r="F131" i="4"/>
  <c r="E131" i="4"/>
  <c r="E99" i="4"/>
  <c r="G99" i="4" s="1"/>
  <c r="E68" i="4"/>
  <c r="G111" i="4"/>
  <c r="G107" i="4"/>
  <c r="G103" i="4"/>
  <c r="K112" i="4"/>
  <c r="J112" i="4"/>
  <c r="I112" i="4"/>
  <c r="H112" i="4"/>
  <c r="G112" i="4"/>
  <c r="D112" i="4"/>
  <c r="F111" i="4"/>
  <c r="H111" i="4" s="1"/>
  <c r="E111" i="4"/>
  <c r="F107" i="4"/>
  <c r="H107" i="4" s="1"/>
  <c r="E107" i="4"/>
  <c r="F103" i="4"/>
  <c r="H103" i="4" s="1"/>
  <c r="E103" i="4"/>
  <c r="F99" i="4"/>
  <c r="H99" i="4" s="1"/>
  <c r="E55" i="4"/>
  <c r="E54" i="4"/>
  <c r="E53" i="4"/>
  <c r="E39" i="4"/>
  <c r="F39" i="4" s="1"/>
  <c r="E38" i="4"/>
  <c r="F38" i="4" s="1"/>
  <c r="C26" i="4"/>
  <c r="D24" i="4"/>
  <c r="D26" i="4" s="1"/>
  <c r="C24" i="4"/>
  <c r="E23" i="4"/>
  <c r="F23" i="4" s="1"/>
  <c r="E22" i="4"/>
  <c r="E21" i="4"/>
  <c r="F21" i="4" s="1"/>
  <c r="F22" i="4"/>
  <c r="F24" i="4" l="1"/>
  <c r="F112" i="4"/>
  <c r="E112" i="4"/>
  <c r="F113" i="4" l="1"/>
  <c r="H113" i="4" s="1"/>
  <c r="E113" i="4"/>
  <c r="G113" i="4" s="1"/>
  <c r="H24" i="6"/>
  <c r="H25" i="6"/>
  <c r="H26" i="6"/>
  <c r="H27" i="6"/>
  <c r="H28" i="6"/>
  <c r="H29" i="6"/>
  <c r="H30" i="6"/>
  <c r="H31" i="6"/>
  <c r="H32" i="6"/>
  <c r="H33" i="6"/>
  <c r="H34" i="6"/>
  <c r="H35" i="6"/>
  <c r="H36" i="6"/>
  <c r="H37" i="6"/>
  <c r="H38" i="6"/>
  <c r="H39" i="6" l="1"/>
  <c r="I131" i="4"/>
  <c r="H131" i="4"/>
  <c r="G131" i="4"/>
  <c r="D81" i="4"/>
  <c r="I81" i="4"/>
  <c r="H81" i="4"/>
  <c r="G81" i="4"/>
  <c r="F80" i="4"/>
  <c r="F76" i="4"/>
  <c r="F72" i="4"/>
  <c r="F68" i="4"/>
  <c r="E80" i="4"/>
  <c r="E76" i="4"/>
  <c r="E72" i="4"/>
  <c r="F81" i="4" l="1"/>
  <c r="F82" i="4" s="1"/>
  <c r="E81" i="4"/>
  <c r="E82" i="4" s="1"/>
  <c r="G58" i="2"/>
  <c r="F58" i="2"/>
  <c r="E58" i="2"/>
  <c r="F59" i="2"/>
  <c r="G59" i="2"/>
  <c r="F60" i="2"/>
  <c r="G60" i="2"/>
  <c r="F61" i="2"/>
  <c r="G61" i="2"/>
  <c r="E61" i="2"/>
  <c r="E60" i="2"/>
  <c r="E59" i="2"/>
</calcChain>
</file>

<file path=xl/sharedStrings.xml><?xml version="1.0" encoding="utf-8"?>
<sst xmlns="http://schemas.openxmlformats.org/spreadsheetml/2006/main" count="343" uniqueCount="215">
  <si>
    <t>（別紙２）</t>
    <rPh sb="1" eb="3">
      <t>ベッシ</t>
    </rPh>
    <phoneticPr fontId="3"/>
  </si>
  <si>
    <t>（事業実施計画書添付資料１）</t>
    <rPh sb="1" eb="3">
      <t>ジギョウ</t>
    </rPh>
    <rPh sb="3" eb="5">
      <t>ジッシ</t>
    </rPh>
    <rPh sb="5" eb="8">
      <t>ケイカクショ</t>
    </rPh>
    <rPh sb="8" eb="10">
      <t>テンプ</t>
    </rPh>
    <rPh sb="10" eb="12">
      <t>シリョウ</t>
    </rPh>
    <phoneticPr fontId="3"/>
  </si>
  <si>
    <t>省エネルギー等対策推進計画</t>
    <phoneticPr fontId="3"/>
  </si>
  <si>
    <t>（品目名：　　　　　　　　）</t>
    <rPh sb="1" eb="4">
      <t>ヒンモクメイ</t>
    </rPh>
    <phoneticPr fontId="3"/>
  </si>
  <si>
    <t>計画期間</t>
    <rPh sb="0" eb="2">
      <t>ケイカク</t>
    </rPh>
    <rPh sb="2" eb="4">
      <t>キカン</t>
    </rPh>
    <phoneticPr fontId="3"/>
  </si>
  <si>
    <t>都道府県名</t>
    <rPh sb="0" eb="5">
      <t>トドウフケンメイ</t>
    </rPh>
    <phoneticPr fontId="3"/>
  </si>
  <si>
    <t>市町村名</t>
    <rPh sb="0" eb="4">
      <t>シチョウソンメイ</t>
    </rPh>
    <phoneticPr fontId="3"/>
  </si>
  <si>
    <t>計画策定主体名</t>
    <rPh sb="0" eb="2">
      <t>ケイカク</t>
    </rPh>
    <rPh sb="2" eb="4">
      <t>サクテイ</t>
    </rPh>
    <rPh sb="4" eb="7">
      <t>シュタイメイ</t>
    </rPh>
    <phoneticPr fontId="3"/>
  </si>
  <si>
    <t>計画策定主体代表者氏名</t>
    <phoneticPr fontId="3"/>
  </si>
  <si>
    <t>計画参画者数</t>
    <phoneticPr fontId="3"/>
  </si>
  <si>
    <t>メールアドレス</t>
    <phoneticPr fontId="3"/>
  </si>
  <si>
    <t>第１　産地における燃料使用量削減等の目標</t>
    <rPh sb="0" eb="1">
      <t>ダイ</t>
    </rPh>
    <phoneticPr fontId="3"/>
  </si>
  <si>
    <t>１　施設園芸における省エネルギー等対策推進の考え方</t>
    <phoneticPr fontId="3"/>
  </si>
  <si>
    <t>２　過去の燃料使用量削減実績</t>
    <phoneticPr fontId="3"/>
  </si>
  <si>
    <t>削減率</t>
    <phoneticPr fontId="3"/>
  </si>
  <si>
    <t>実施事業年度</t>
    <phoneticPr fontId="3"/>
  </si>
  <si>
    <t>実績</t>
    <phoneticPr fontId="3"/>
  </si>
  <si>
    <t>10a当たり燃料使用量</t>
    <phoneticPr fontId="3"/>
  </si>
  <si>
    <t>→</t>
    <phoneticPr fontId="3"/>
  </si>
  <si>
    <t>３　燃料使用量削減等の目標</t>
    <phoneticPr fontId="3"/>
  </si>
  <si>
    <t>（１）10a当たり燃料使用量を削減する目標</t>
    <phoneticPr fontId="3"/>
  </si>
  <si>
    <r>
      <t xml:space="preserve">削減量
</t>
    </r>
    <r>
      <rPr>
        <sz val="10"/>
        <color theme="1"/>
        <rFont val="ＭＳ ゴシック"/>
        <family val="3"/>
        <charset val="128"/>
      </rPr>
      <t>③＝①－②</t>
    </r>
    <phoneticPr fontId="3"/>
  </si>
  <si>
    <r>
      <t xml:space="preserve">削減率
</t>
    </r>
    <r>
      <rPr>
        <sz val="9"/>
        <color theme="1"/>
        <rFont val="ＭＳ ゴシック"/>
        <family val="3"/>
        <charset val="128"/>
      </rPr>
      <t>④＝③／①×100</t>
    </r>
    <phoneticPr fontId="3"/>
  </si>
  <si>
    <r>
      <t xml:space="preserve">Ａ重油または灯油
</t>
    </r>
    <r>
      <rPr>
        <sz val="8"/>
        <color theme="1"/>
        <rFont val="ＭＳ ゴシック"/>
        <family val="3"/>
        <charset val="128"/>
      </rPr>
      <t>（灯油の場合はＡ重油に換算）</t>
    </r>
    <phoneticPr fontId="3"/>
  </si>
  <si>
    <t>ＬＰガス</t>
    <phoneticPr fontId="3"/>
  </si>
  <si>
    <t>ＬＮＧ</t>
    <phoneticPr fontId="3"/>
  </si>
  <si>
    <t>合計（Ａ重油換算）</t>
    <rPh sb="0" eb="2">
      <t>ゴウケイ</t>
    </rPh>
    <rPh sb="4" eb="6">
      <t>ジュウユ</t>
    </rPh>
    <rPh sb="6" eb="8">
      <t>カンサン</t>
    </rPh>
    <phoneticPr fontId="3"/>
  </si>
  <si>
    <t>10a当たり</t>
    <rPh sb="3" eb="4">
      <t>ア</t>
    </rPh>
    <phoneticPr fontId="3"/>
  </si>
  <si>
    <t>（２）単位生産量当たり燃料使用量を削減する目標</t>
    <phoneticPr fontId="3"/>
  </si>
  <si>
    <t>１t当たりの
燃料使用量</t>
    <phoneticPr fontId="3"/>
  </si>
  <si>
    <t>（３）民間の金融商品や備蓄タンク等を活用して燃料コストの変動を抑制する目標</t>
    <phoneticPr fontId="3"/>
  </si>
  <si>
    <t>第２　目標達成に向けた取組手段</t>
  </si>
  <si>
    <t>（１）10a当たり燃料使用量の削減を目標とする者の取組計画一覧</t>
    <phoneticPr fontId="3"/>
  </si>
  <si>
    <t>No.</t>
    <phoneticPr fontId="3"/>
  </si>
  <si>
    <t>氏名</t>
    <rPh sb="0" eb="2">
      <t>シメイ</t>
    </rPh>
    <phoneticPr fontId="3"/>
  </si>
  <si>
    <t>温室面積</t>
    <rPh sb="0" eb="2">
      <t>オンシツ</t>
    </rPh>
    <rPh sb="2" eb="4">
      <t>メンセキ</t>
    </rPh>
    <phoneticPr fontId="3"/>
  </si>
  <si>
    <t>燃料使用量</t>
    <phoneticPr fontId="3"/>
  </si>
  <si>
    <t>省エネ設備導入計画</t>
    <rPh sb="3" eb="5">
      <t>セツビ</t>
    </rPh>
    <phoneticPr fontId="3"/>
  </si>
  <si>
    <t>現在</t>
    <phoneticPr fontId="3"/>
  </si>
  <si>
    <t>○事業年度</t>
    <phoneticPr fontId="3"/>
  </si>
  <si>
    <t>（参考）</t>
    <rPh sb="1" eb="3">
      <t>サンコウ</t>
    </rPh>
    <phoneticPr fontId="3"/>
  </si>
  <si>
    <t>合計</t>
    <rPh sb="0" eb="2">
      <t>ゴウケイ</t>
    </rPh>
    <phoneticPr fontId="3"/>
  </si>
  <si>
    <t>【添付資料】</t>
    <phoneticPr fontId="3"/>
  </si>
  <si>
    <t>現在の燃料使用量、目標の燃料使用量の算定方法を確認できる資料</t>
    <phoneticPr fontId="3"/>
  </si>
  <si>
    <t>（２）単位生産量当たり燃料使用量の削減を目標とする者の取組計画一覧</t>
    <phoneticPr fontId="3"/>
  </si>
  <si>
    <t>目標</t>
    <rPh sb="0" eb="2">
      <t>モクヒョウ</t>
    </rPh>
    <phoneticPr fontId="3"/>
  </si>
  <si>
    <t>燃料使用量・生産量の算定方法を確認できる資料</t>
    <phoneticPr fontId="3"/>
  </si>
  <si>
    <t>（３）民間の金融商品や備蓄タンク等を活用して燃料コストの変動を抑制することを目標とする者の取組計画一覧</t>
    <phoneticPr fontId="3"/>
  </si>
  <si>
    <t>番　　　号　</t>
  </si>
  <si>
    <t>年　月　日　</t>
  </si>
  <si>
    <t>（農業者組織）</t>
  </si>
  <si>
    <t>記</t>
  </si>
  <si>
    <t>１　施設園芸等燃料価格高騰対策事業実施計画書：別紙１</t>
  </si>
  <si>
    <t>２　省エネルギー等対策推進計画：別紙２</t>
  </si>
  <si>
    <t>（別紙１）</t>
  </si>
  <si>
    <t>施設園芸等燃料価格高騰対策事業実施計画書</t>
  </si>
  <si>
    <t>※事業年度は７月～翌６月。</t>
  </si>
  <si>
    <t>施設園芸セーフティネット構築事業実施計画</t>
  </si>
  <si>
    <t>（セーフティネット申込者の内訳）</t>
  </si>
  <si>
    <t>番号</t>
  </si>
  <si>
    <t>氏名</t>
  </si>
  <si>
    <t>燃料別</t>
  </si>
  <si>
    <t>Ａ重油</t>
  </si>
  <si>
    <t>灯油</t>
  </si>
  <si>
    <t>合　計</t>
  </si>
  <si>
    <t>（注）※は、「燃料購入予定数量×積立単価×1/2」で算出（農家積立分）。</t>
  </si>
  <si>
    <t>（注）前事業年度から継続加入している申込者については、備考欄に「継続」と記入する。</t>
  </si>
  <si>
    <t>（注）申請数が多い場合等は、本表を別葉とする。</t>
  </si>
  <si>
    <t>添付資料</t>
  </si>
  <si>
    <t>別紙様式第１号（第６条第１項関係）</t>
  </si>
  <si>
    <t>茨城県農業再生協議会会長　殿</t>
  </si>
  <si>
    <t>１　組織の会則（規約）、役員名簿（農業協同組合(連合会)の場合は添付を省略できる）</t>
  </si>
  <si>
    <t>策定主体名：</t>
    <phoneticPr fontId="3"/>
  </si>
  <si>
    <t>対象期間</t>
    <phoneticPr fontId="3"/>
  </si>
  <si>
    <t>：　月　～　　　月</t>
    <phoneticPr fontId="3"/>
  </si>
  <si>
    <t>燃料購入
予定数量</t>
    <phoneticPr fontId="3"/>
  </si>
  <si>
    <t>燃料補填
積立予定額</t>
    <phoneticPr fontId="3"/>
  </si>
  <si>
    <t>補助金所要
見込額</t>
    <phoneticPr fontId="3"/>
  </si>
  <si>
    <t>備考</t>
    <phoneticPr fontId="3"/>
  </si>
  <si>
    <t>　茨城県農業再生協議会施設園芸等燃料価格高騰対策業務方法書（平成29年4月18 日付け茨城県農業再生協議会作成）第６条第１項の規定に基づき、下記により事業実施計画及び省エネルギー推進計画を作成（変更）したので、関係書類を添えて承認を申請する。</t>
    <phoneticPr fontId="3"/>
  </si>
  <si>
    <t>（注）当該産地における施設園芸の経営に関する現状と課題、省エネルギー等対策推進計画の実践を踏まえた今後の展開方向について記入する。</t>
    <phoneticPr fontId="3"/>
  </si>
  <si>
    <t>（注１）１期計画、２期計画における目標削減率15％を達成した場合に削減率を○で囲む。</t>
    <rPh sb="1" eb="2">
      <t>チュウ</t>
    </rPh>
    <phoneticPr fontId="3"/>
  </si>
  <si>
    <t>達成率</t>
    <rPh sb="0" eb="3">
      <t>タッセイリツ</t>
    </rPh>
    <phoneticPr fontId="3"/>
  </si>
  <si>
    <t>現在①</t>
    <phoneticPr fontId="3"/>
  </si>
  <si>
    <t>目標②</t>
    <phoneticPr fontId="3"/>
  </si>
  <si>
    <t>年間使用量</t>
    <phoneticPr fontId="3"/>
  </si>
  <si>
    <t>（注１） 省エネルギー等対策推進計画に参画する者が経営する温室面積（計画該当品目）を対象に記載する。</t>
    <rPh sb="1" eb="2">
      <t>チュウ</t>
    </rPh>
    <phoneticPr fontId="3"/>
  </si>
  <si>
    <t>面積</t>
    <rPh sb="0" eb="2">
      <t>メンセキ</t>
    </rPh>
    <phoneticPr fontId="3"/>
  </si>
  <si>
    <t>（注１）省エネルギー等対策推進計画に参画する者が経営する温室面積（計画該当品目）を対象に記載する。</t>
    <rPh sb="1" eb="2">
      <t>チュウ</t>
    </rPh>
    <phoneticPr fontId="3"/>
  </si>
  <si>
    <t>（注３）重量での把握が困難な場合は、単位を数量に変更して記載してもよいものとする。</t>
    <rPh sb="1" eb="2">
      <t>チュウ</t>
    </rPh>
    <phoneticPr fontId="3"/>
  </si>
  <si>
    <t>（注４）支援対象者内で複数の品目を生産している場合は、作付け戸数上位３品目（又は作付け戸数で全体の７割に達するまでの品目）について、枠を追加して記載する。</t>
    <rPh sb="1" eb="2">
      <t>チュウ</t>
    </rPh>
    <phoneticPr fontId="3"/>
  </si>
  <si>
    <r>
      <t>抑制率
③</t>
    </r>
    <r>
      <rPr>
        <sz val="9"/>
        <color theme="1"/>
        <rFont val="ＭＳ ゴシック"/>
        <family val="3"/>
        <charset val="128"/>
      </rPr>
      <t>＝②／①×100</t>
    </r>
    <rPh sb="0" eb="2">
      <t>ヨクセイ</t>
    </rPh>
    <phoneticPr fontId="3"/>
  </si>
  <si>
    <t>現在使用量①</t>
    <rPh sb="2" eb="5">
      <t>シヨウリョウ</t>
    </rPh>
    <phoneticPr fontId="3"/>
  </si>
  <si>
    <t>抑制量②</t>
    <rPh sb="0" eb="2">
      <t>ヨクセイ</t>
    </rPh>
    <rPh sb="2" eb="3">
      <t>リョウ</t>
    </rPh>
    <phoneticPr fontId="3"/>
  </si>
  <si>
    <t>（注１）本取組計画一覧は燃料種類別に作成することとし、ＬＰガスは「㎏」、ＬＮＧは「㎥」に単位を修正する。</t>
    <rPh sb="1" eb="2">
      <t>チュウ</t>
    </rPh>
    <phoneticPr fontId="3"/>
  </si>
  <si>
    <t>（注２）計画参画者個々の省エネルギー等対策取組計画から転記する。</t>
    <phoneticPr fontId="3"/>
  </si>
  <si>
    <t>（注３）燃料使用量（現在、目標）欄は、算定方法を確認できる資料等の根拠資料を添付のうえ産地の合計のみの記載とすることも可能とする。</t>
    <rPh sb="1" eb="2">
      <t>チュウ</t>
    </rPh>
    <phoneticPr fontId="3"/>
  </si>
  <si>
    <t>（注４）省エネ設備導入計画の欄は、上段に導入設備を、中段に導入台数を、下段に導入温室面積を記載する。</t>
    <rPh sb="1" eb="2">
      <t>チュウ</t>
    </rPh>
    <phoneticPr fontId="3"/>
  </si>
  <si>
    <t>（注５）申請数が多い場合等は、本表を別葉とする。</t>
    <rPh sb="1" eb="2">
      <t>チュウ</t>
    </rPh>
    <phoneticPr fontId="3"/>
  </si>
  <si>
    <t>生産量</t>
    <rPh sb="0" eb="3">
      <t>セイサンリョウ</t>
    </rPh>
    <phoneticPr fontId="3"/>
  </si>
  <si>
    <t>（注２）計画参画者個々の省エネルギー等対策取組計画から転記する。</t>
    <rPh sb="1" eb="2">
      <t>チュウ</t>
    </rPh>
    <phoneticPr fontId="3"/>
  </si>
  <si>
    <t>（注３）燃料使用量（現在、目標）及び生産量（現在、目標）欄は、算定方法を確認できる資料等の根拠資料を添付のうえ産地の合計のみの記載とすることも可能とする。</t>
    <rPh sb="1" eb="2">
      <t>チュウ</t>
    </rPh>
    <phoneticPr fontId="3"/>
  </si>
  <si>
    <t>（注４）重量での把握が困難な場合は、単位を数量に変更して記載してもよいものとする。</t>
    <rPh sb="1" eb="2">
      <t>チュウ</t>
    </rPh>
    <phoneticPr fontId="3"/>
  </si>
  <si>
    <t>（注５）省エネ設備・生産性向上設備導入計画の欄は、上段に導入設備を、中段に導入台数を、下段に導入温室面積を記載する。</t>
    <rPh sb="1" eb="2">
      <t>チュウ</t>
    </rPh>
    <phoneticPr fontId="3"/>
  </si>
  <si>
    <t>（注６）申請数が多い場合等は、本表を別葉とする。</t>
    <rPh sb="1" eb="2">
      <t>チュウ</t>
    </rPh>
    <phoneticPr fontId="3"/>
  </si>
  <si>
    <t>（注２）変動抑制取組計画については、支援対象者が一体的に取り組む場合は、合計欄にのみ記載。
計画参画者が個別に取り組む場合は、個々の省エネルギー等対策取組計画から転記する。</t>
    <rPh sb="1" eb="2">
      <t>チュウ</t>
    </rPh>
    <phoneticPr fontId="3"/>
  </si>
  <si>
    <t>（注４）変動抑制取組計画の（参考）欄には、どの事業年度からどのような取組により、燃料価格や燃料使用量の変動を抑制するのかが分かるよう記載する。</t>
    <rPh sb="1" eb="2">
      <t>チュウ</t>
    </rPh>
    <phoneticPr fontId="3"/>
  </si>
  <si>
    <t>（注６）燃料価格や燃料使用量の変動を抑制するための取組内容は支援対象者ごとに異なることから、本表については、事業主体と協議の下、適宜変更することも可能とする。</t>
    <rPh sb="1" eb="2">
      <t>チュウ</t>
    </rPh>
    <phoneticPr fontId="3"/>
  </si>
  <si>
    <t>変動抑制取組計画</t>
    <rPh sb="0" eb="4">
      <t>ヘンドウヨクセイ</t>
    </rPh>
    <rPh sb="4" eb="6">
      <t>トリクミ</t>
    </rPh>
    <rPh sb="6" eb="8">
      <t>ケイカク</t>
    </rPh>
    <phoneticPr fontId="3"/>
  </si>
  <si>
    <t>変動抑制量</t>
    <phoneticPr fontId="3"/>
  </si>
  <si>
    <t>（注１）省エネルギー等対策推進計画に参画する者が経営する茶工場を対象に記載する。</t>
    <rPh sb="1" eb="2">
      <t>チュウ</t>
    </rPh>
    <phoneticPr fontId="3"/>
  </si>
  <si>
    <t>（単位生産量当たり燃料使用量）</t>
    <phoneticPr fontId="3"/>
  </si>
  <si>
    <t>別紙</t>
  </si>
  <si>
    <t>３　参加構成員ごとの内訳</t>
    <phoneticPr fontId="15"/>
  </si>
  <si>
    <t>番
号</t>
    <phoneticPr fontId="15"/>
  </si>
  <si>
    <t>氏　名</t>
    <rPh sb="0" eb="1">
      <t>シ</t>
    </rPh>
    <rPh sb="2" eb="3">
      <t>メイ</t>
    </rPh>
    <phoneticPr fontId="15"/>
  </si>
  <si>
    <t>住 所</t>
  </si>
  <si>
    <t>燃料種
・A重油 
・灯油
・LPガス
・LNG</t>
    <rPh sb="0" eb="2">
      <t>ネンリョウ</t>
    </rPh>
    <phoneticPr fontId="15"/>
  </si>
  <si>
    <t>A重油</t>
    <phoneticPr fontId="15"/>
  </si>
  <si>
    <t>灯油</t>
    <rPh sb="0" eb="2">
      <t>トウユ</t>
    </rPh>
    <phoneticPr fontId="15"/>
  </si>
  <si>
    <t>LPガス</t>
    <phoneticPr fontId="15"/>
  </si>
  <si>
    <t>LNG</t>
    <phoneticPr fontId="15"/>
  </si>
  <si>
    <t>合計</t>
    <rPh sb="0" eb="2">
      <t>ゴウケイ</t>
    </rPh>
    <phoneticPr fontId="15"/>
  </si>
  <si>
    <t>燃料種</t>
    <rPh sb="0" eb="3">
      <t>ネンリョウシュ</t>
    </rPh>
    <phoneticPr fontId="15"/>
  </si>
  <si>
    <t>単価</t>
    <rPh sb="0" eb="2">
      <t>タンカ</t>
    </rPh>
    <phoneticPr fontId="15"/>
  </si>
  <si>
    <t>円/ℓ</t>
    <phoneticPr fontId="15"/>
  </si>
  <si>
    <t>ℓ</t>
    <phoneticPr fontId="15"/>
  </si>
  <si>
    <t/>
  </si>
  <si>
    <t>円/kg</t>
    <phoneticPr fontId="15"/>
  </si>
  <si>
    <t>㎥</t>
    <phoneticPr fontId="15"/>
  </si>
  <si>
    <t>コース</t>
  </si>
  <si>
    <t>備考</t>
  </si>
  <si>
    <t>115％</t>
  </si>
  <si>
    <t>130％</t>
  </si>
  <si>
    <t>150％</t>
  </si>
  <si>
    <t>170％</t>
  </si>
  <si>
    <t>全</t>
    <rPh sb="0" eb="1">
      <t>ゼン</t>
    </rPh>
    <phoneticPr fontId="15"/>
  </si>
  <si>
    <t>㎏</t>
    <phoneticPr fontId="15"/>
  </si>
  <si>
    <t>別紙様式第７号（第１４条第１項関係）</t>
    <phoneticPr fontId="15"/>
  </si>
  <si>
    <t>茨城県農業再生協議会会長　殿　</t>
    <phoneticPr fontId="15"/>
  </si>
  <si>
    <t xml:space="preserve">　なお、参加構成員ごとの燃料購入数量等の内訳は別紙のとおりです。
</t>
    <phoneticPr fontId="3"/>
  </si>
  <si>
    <t>２．対象数量（施設園芸用燃料価格差補塡金の対象となる燃料購入予定数量）</t>
  </si>
  <si>
    <t>燃油購入数量</t>
    <rPh sb="4" eb="6">
      <t>スウリョウ</t>
    </rPh>
    <phoneticPr fontId="15"/>
  </si>
  <si>
    <t>積立金額</t>
    <rPh sb="0" eb="2">
      <t>ツミタテ</t>
    </rPh>
    <rPh sb="2" eb="4">
      <t>キンガク</t>
    </rPh>
    <phoneticPr fontId="3"/>
  </si>
  <si>
    <t>計</t>
    <rPh sb="0" eb="1">
      <t>ケイ</t>
    </rPh>
    <phoneticPr fontId="3"/>
  </si>
  <si>
    <t>＊積立の金額は、参加構成員ごとに計算結果を切り捨てにより100円単位としたものです。</t>
    <phoneticPr fontId="3"/>
  </si>
  <si>
    <t>(別紙様式第７号に添付)</t>
    <phoneticPr fontId="3"/>
  </si>
  <si>
    <t>対象燃料購入数量</t>
    <rPh sb="0" eb="2">
      <t>タイショウ</t>
    </rPh>
    <rPh sb="2" eb="4">
      <t>ネンリョウ</t>
    </rPh>
    <rPh sb="4" eb="6">
      <t>コウニュウ</t>
    </rPh>
    <rPh sb="6" eb="8">
      <t>スウリョウ</t>
    </rPh>
    <phoneticPr fontId="3"/>
  </si>
  <si>
    <t>積立金額
(円)</t>
    <phoneticPr fontId="15"/>
  </si>
  <si>
    <t>分割納付
（第1回払額）</t>
    <rPh sb="0" eb="2">
      <t>ブンカツ</t>
    </rPh>
    <rPh sb="2" eb="4">
      <t>ノウフ</t>
    </rPh>
    <rPh sb="6" eb="7">
      <t>ダイ</t>
    </rPh>
    <rPh sb="8" eb="9">
      <t>カイ</t>
    </rPh>
    <rPh sb="9" eb="10">
      <t>バライ</t>
    </rPh>
    <rPh sb="10" eb="11">
      <t>ガク</t>
    </rPh>
    <phoneticPr fontId="3"/>
  </si>
  <si>
    <t>分割納付
（第２回払額）</t>
    <rPh sb="0" eb="2">
      <t>ブンカツ</t>
    </rPh>
    <rPh sb="2" eb="4">
      <t>ノウフ</t>
    </rPh>
    <rPh sb="6" eb="7">
      <t>ダイ</t>
    </rPh>
    <rPh sb="8" eb="9">
      <t>カイ</t>
    </rPh>
    <rPh sb="9" eb="10">
      <t>バライ</t>
    </rPh>
    <rPh sb="10" eb="11">
      <t>ガク</t>
    </rPh>
    <phoneticPr fontId="3"/>
  </si>
  <si>
    <t>住所</t>
    <rPh sb="0" eb="2">
      <t>ジュウショ</t>
    </rPh>
    <phoneticPr fontId="3"/>
  </si>
  <si>
    <t>名称及び代表者の氏名　　　　　　</t>
    <phoneticPr fontId="3"/>
  </si>
  <si>
    <r>
      <t>１　組織名　　　　　　　　　　　、契約管理番号</t>
    </r>
    <r>
      <rPr>
        <u/>
        <sz val="11"/>
        <color rgb="FF000000"/>
        <rFont val="メイリオ"/>
        <family val="3"/>
        <charset val="128"/>
      </rPr>
      <t xml:space="preserve"> 　　　　</t>
    </r>
    <phoneticPr fontId="15"/>
  </si>
  <si>
    <r>
      <t>▶　契約管理番号　</t>
    </r>
    <r>
      <rPr>
        <u/>
        <sz val="11"/>
        <rFont val="メイリオ"/>
        <family val="3"/>
        <charset val="128"/>
      </rPr>
      <t xml:space="preserve">　　　　　 </t>
    </r>
    <r>
      <rPr>
        <sz val="11"/>
        <color rgb="FFFF0000"/>
        <rFont val="ＭＳ 明朝"/>
        <family val="1"/>
        <charset val="128"/>
      </rPr>
      <t/>
    </r>
    <phoneticPr fontId="15"/>
  </si>
  <si>
    <t>別紙様式第５号（第１２条関係）</t>
    <rPh sb="0" eb="2">
      <t>ベッシ</t>
    </rPh>
    <rPh sb="2" eb="4">
      <t>ヨウシキ</t>
    </rPh>
    <phoneticPr fontId="3"/>
  </si>
  <si>
    <t>【契約の更新の場合】</t>
  </si>
  <si>
    <t>施設園芸用燃料価格差補塡金積立契約申込書（更新）</t>
    <phoneticPr fontId="3"/>
  </si>
  <si>
    <t>　茨城県農業再生協議会施設園芸等燃料価格高騰対策業務方法書（平成29年4月18 日付け茨城県農業再生協議会作成）第１２条の規定に基づき、貴協議会作成の積立契約の内容及び下記の積立契約における留意事項を承知・同意の上、積立契約を更新して締結したいので申し込みます。
　なお、本契約に参加する当組織の構成員は別紙のとおりです。</t>
    <phoneticPr fontId="3"/>
  </si>
  <si>
    <t>契約管理番号　　　　　　　　　　　　</t>
    <phoneticPr fontId="3"/>
  </si>
  <si>
    <t>別紙
（別紙様式第５号に添付）（別紙様式第７号の「別紙」による代用可能）</t>
    <phoneticPr fontId="3"/>
  </si>
  <si>
    <t>施設園芸用燃料価格差補塡金積立契約の参加構成員について</t>
    <phoneticPr fontId="3"/>
  </si>
  <si>
    <t>施設園芸用価格差補填金積立契約の参加構成員は以下のとおりです。</t>
  </si>
  <si>
    <t>　　代表者の住所：</t>
  </si>
  <si>
    <t>３　参加構成員数</t>
    <phoneticPr fontId="3"/>
  </si>
  <si>
    <t>４　参加構成員（別紙様式7号を参照）</t>
    <rPh sb="8" eb="12">
      <t>ベッシヨウシキ</t>
    </rPh>
    <rPh sb="13" eb="14">
      <t>ゴウ</t>
    </rPh>
    <rPh sb="15" eb="17">
      <t>サンショウ</t>
    </rPh>
    <phoneticPr fontId="3"/>
  </si>
  <si>
    <t>【新規契約の場合】</t>
    <rPh sb="1" eb="5">
      <t>シンキケイヤク</t>
    </rPh>
    <phoneticPr fontId="3"/>
  </si>
  <si>
    <t>施設園芸用燃料価格差補塡金積立契約申込書</t>
    <phoneticPr fontId="3"/>
  </si>
  <si>
    <t>　茨城県農業再生協議会施設園芸等燃料価格高騰対策業務方法書（平成29年4月18 日付け茨城県農業再生協議会作成）第１２条の規定に基づき、貴協議会作成の積立契約の内容及び下記の積立契約における留意事項を承知・同意の上、積立契約を締結したいので申し込みます。
　なお、本契約に参加する当組織の構成員は別紙のとおりです。</t>
    <phoneticPr fontId="3"/>
  </si>
  <si>
    <t>選択肢
・115％ 
・130％ 
・150％ 
・170％</t>
    <phoneticPr fontId="15"/>
  </si>
  <si>
    <t>（注）「施設園芸用燃料価格差補填金積立契約申込書」（必要に応じ）及び
           「施設園芸用燃料購入数量等設定申込書」を添付する。</t>
    <phoneticPr fontId="3"/>
  </si>
  <si>
    <t>２　事業参加者の一覧</t>
    <phoneticPr fontId="3"/>
  </si>
  <si>
    <r>
      <t>住所</t>
    </r>
    <r>
      <rPr>
        <sz val="12"/>
        <color theme="1"/>
        <rFont val="ＭＳ ゴシック"/>
        <family val="3"/>
        <charset val="128"/>
      </rPr>
      <t>（主たる事務所）</t>
    </r>
    <phoneticPr fontId="3"/>
  </si>
  <si>
    <r>
      <t>電話番号</t>
    </r>
    <r>
      <rPr>
        <sz val="12"/>
        <color theme="1"/>
        <rFont val="ＭＳ ゴシック"/>
        <family val="3"/>
        <charset val="128"/>
      </rPr>
      <t>（主たる事務所）</t>
    </r>
    <phoneticPr fontId="3"/>
  </si>
  <si>
    <t>（注２）実績はA重油・灯油は「ＫＬ」、ＬＰガスは「KG」、ＬＮＧは「㎥」の欄にそれぞれ記載し、省エネルギー等対策推進計画策定時の燃油現在使用量及び</t>
    <rPh sb="1" eb="2">
      <t>チュウ</t>
    </rPh>
    <phoneticPr fontId="3"/>
  </si>
  <si>
    <t>　　　　目標年の燃油使用実績を記載し、その差の率をカッコ内の削減率として記載。</t>
    <phoneticPr fontId="3"/>
  </si>
  <si>
    <t>（注２） 年間(加温期間)使用量の「現在」及び「目標」欄は、第２の「（１）10a当たりの燃料使用量の削減を目標とする者の取組計画一覧」の合計欄から転記する。
　　　　</t>
    <rPh sb="1" eb="2">
      <t>チュウ</t>
    </rPh>
    <phoneticPr fontId="3"/>
  </si>
  <si>
    <t>　　　　なお、それぞれの数値については小数点以下第１位を四捨五入する。</t>
    <phoneticPr fontId="3"/>
  </si>
  <si>
    <t>（注３）燃料使用量の合計欄には、LPガス(kg)に1.299を、LNG(㎥)に1.560を乗じて、それぞれをA重油使用量（L）に換算したもの（換算方法について、以下同様）と</t>
    <rPh sb="1" eb="2">
      <t>チュウ</t>
    </rPh>
    <phoneticPr fontId="3"/>
  </si>
  <si>
    <t>　　　　A重油使用量の合計を記載する。なお、それぞれの数値については小数点以下第１位を四捨五入する。</t>
    <phoneticPr fontId="3"/>
  </si>
  <si>
    <t>（注２）年間（対象期間）使用量及び抑制量欄は、第２の「（３）民間の金融商品や備蓄タンク等を活用して燃料コストの変動を抑制することを目標とする者の取組計画一覧」の</t>
    <rPh sb="1" eb="2">
      <t>チュウ</t>
    </rPh>
    <phoneticPr fontId="3"/>
  </si>
  <si>
    <t>　　　　合計欄から転記する。なお、それぞれの数値については小数点以下第１位を四捨五入する。</t>
    <phoneticPr fontId="3"/>
  </si>
  <si>
    <t>（注３）燃油コストの変動抑制量は、燃料コストの変動が産地の経営に及ぼすリスクに対して、民間の金融商品や備蓄タンク等の活用により、産地が燃料コストの変動に対する</t>
    <rPh sb="1" eb="2">
      <t>チュウ</t>
    </rPh>
    <phoneticPr fontId="3"/>
  </si>
  <si>
    <t>　　　　リスク軽減に備えている燃料量を記載する</t>
    <phoneticPr fontId="3"/>
  </si>
  <si>
    <t>　　　　（例えば、備蓄タンクの活用であれば、燃料価格が高騰した際に、一定価格（高騰した価格よりも安い価格）で○○ＫＬ売り渡せることが可能な量）。</t>
    <phoneticPr fontId="3"/>
  </si>
  <si>
    <t>名称及び代表者の氏名</t>
    <phoneticPr fontId="3"/>
  </si>
  <si>
    <t>住　　所</t>
    <rPh sb="0" eb="1">
      <t>ジュウ</t>
    </rPh>
    <rPh sb="3" eb="4">
      <t>ショ</t>
    </rPh>
    <phoneticPr fontId="3"/>
  </si>
  <si>
    <t>※契約済みの場合は、積立契約完了通知の契約管理番号を記載</t>
    <phoneticPr fontId="3"/>
  </si>
  <si>
    <t>施設園芸等燃料価格高騰対策事業実施計画及び省エネルギー等対策推進　　　　　計画の（変更）承認申請について</t>
    <phoneticPr fontId="3"/>
  </si>
  <si>
    <t>実施期間：</t>
    <phoneticPr fontId="3"/>
  </si>
  <si>
    <t>３年間（Ｒ　事業年度～Ｒ　事業年度）</t>
    <rPh sb="1" eb="2">
      <t>ネン</t>
    </rPh>
    <phoneticPr fontId="3"/>
  </si>
  <si>
    <t>現在①</t>
  </si>
  <si>
    <t>目標②</t>
  </si>
  <si>
    <t>年間（加温期間）生産量</t>
    <rPh sb="0" eb="2">
      <t>ネンカン</t>
    </rPh>
    <rPh sb="3" eb="7">
      <t>カオンキカン</t>
    </rPh>
    <rPh sb="8" eb="11">
      <t>セイサンリョウ</t>
    </rPh>
    <phoneticPr fontId="3"/>
  </si>
  <si>
    <t>合計（A重油換算）</t>
    <phoneticPr fontId="3"/>
  </si>
  <si>
    <t>（注２）年間（加温期間）使用量の「現在」及び「目標」欄は、第２の「（２）単位生産量当たり燃料使用量の削減を目標とする者の取組計画一覧」の合計欄から転記する。</t>
    <rPh sb="1" eb="2">
      <t>チュウ</t>
    </rPh>
    <phoneticPr fontId="3"/>
  </si>
  <si>
    <t>　　　　なお、それぞれの数値については小数点以下第１位を四捨五入する。</t>
    <phoneticPr fontId="3"/>
  </si>
  <si>
    <t>（注５）燃料使用量の合計欄には、LPガス(kg)に1.299を、LNG(㎥)に1.560を乗じて、それぞれをA重油使用量（L）に換算したもの（換算方法について、以下同様）とA重油使用量の合計を記載する。</t>
    <phoneticPr fontId="3"/>
  </si>
  <si>
    <t>生産量（ｔ）　　　　　　(品目名：　　　)</t>
    <rPh sb="0" eb="3">
      <t>セイサンリョウ</t>
    </rPh>
    <phoneticPr fontId="3"/>
  </si>
  <si>
    <r>
      <t xml:space="preserve">Ａ重油または灯油
</t>
    </r>
    <r>
      <rPr>
        <sz val="6"/>
        <color theme="1"/>
        <rFont val="ＭＳ ゴシック"/>
        <family val="3"/>
        <charset val="128"/>
      </rPr>
      <t>（灯油の場合はＡ重油に換算）</t>
    </r>
    <phoneticPr fontId="3"/>
  </si>
  <si>
    <t>　　　　　　　　　　※積立契約完了通知の契約管理番号を記載</t>
    <phoneticPr fontId="3"/>
  </si>
  <si>
    <t>　　代表者の氏名：</t>
    <rPh sb="2" eb="8">
      <t>フリガナ</t>
    </rPh>
    <phoneticPr fontId="3" alignment="distributed"/>
  </si>
  <si>
    <t>２　代　表　者</t>
    <phoneticPr fontId="3"/>
  </si>
  <si>
    <t>１　組　織　名</t>
    <phoneticPr fontId="3"/>
  </si>
  <si>
    <t>フリガナ</t>
    <phoneticPr fontId="3"/>
  </si>
  <si>
    <t>施設園芸用燃料購入数量等設定申込書（令和７事業年度）</t>
    <phoneticPr fontId="15"/>
  </si>
  <si>
    <t>令和７年　月　　日</t>
    <rPh sb="0" eb="2">
      <t>レイワ</t>
    </rPh>
    <rPh sb="3" eb="4">
      <t>ネン</t>
    </rPh>
    <rPh sb="5" eb="6">
      <t>ガツ</t>
    </rPh>
    <rPh sb="8" eb="9">
      <t>ニチ</t>
    </rPh>
    <phoneticPr fontId="15"/>
  </si>
  <si>
    <t xml:space="preserve">　令和７事業年度の施設園芸用燃料価格差補塡金の対象となる燃料購入数量等の設定を以下のとおり申し込みます。
</t>
    <phoneticPr fontId="15"/>
  </si>
  <si>
    <t>１．対象期間　　令和７年〇月1日から令和８年〇月30(又は28若しくは31日)まで</t>
    <phoneticPr fontId="3"/>
  </si>
  <si>
    <t>令和７年　月　日　</t>
    <rPh sb="0" eb="2">
      <t>レイワ</t>
    </rPh>
    <phoneticPr fontId="3"/>
  </si>
  <si>
    <r>
      <t>更新による積立契約の期間の終期：　</t>
    </r>
    <r>
      <rPr>
        <u/>
        <sz val="11"/>
        <color theme="1"/>
        <rFont val="游ゴシック"/>
        <family val="3"/>
        <charset val="128"/>
        <scheme val="minor"/>
      </rPr>
      <t>令和８年６月３０日</t>
    </r>
    <phoneticPr fontId="3"/>
  </si>
  <si>
    <t>２　参加構成員数　　　名　7事業年度(7年　　月～8年　　月分)</t>
    <phoneticPr fontId="15"/>
  </si>
  <si>
    <t>施設園芸用燃料購入数量の内訳(令和7事業年度)</t>
    <rPh sb="5" eb="7">
      <t>ネンリョウ</t>
    </rPh>
    <rPh sb="7" eb="9">
      <t>コウニュウ</t>
    </rPh>
    <rPh sb="9" eb="11">
      <t>スウリョウ</t>
    </rPh>
    <rPh sb="18" eb="20">
      <t>ジギョウ</t>
    </rPh>
    <rPh sb="20" eb="22">
      <t>ネンド</t>
    </rPh>
    <phoneticPr fontId="15"/>
  </si>
  <si>
    <t>7事業年度</t>
    <phoneticPr fontId="3"/>
  </si>
  <si>
    <t>R7年７月～R8年６月</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</si>
</sst>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176" formatCode="#,###&quot;kL&quot;"/>
    <numFmt numFmtId="177" formatCode="\(#&quot;%&quot;\)"/>
    <numFmt numFmtId="178" formatCode="#,###&quot;L&quot;"/>
    <numFmt numFmtId="179" formatCode="#&quot;%&quot;"/>
    <numFmt numFmtId="180" formatCode="#,###&quot;kg&quot;"/>
    <numFmt numFmtId="181" formatCode="#,###&quot;㎥&quot;"/>
    <numFmt numFmtId="182" formatCode="#,###&quot;KL&quot;"/>
    <numFmt numFmtId="183" formatCode="#,###&quot;ha&quot;"/>
    <numFmt numFmtId="184" formatCode="#,###&quot;台&quot;"/>
    <numFmt numFmtId="185" formatCode="General&quot;台&quot;"/>
    <numFmt numFmtId="186" formatCode="General\a"/>
    <numFmt numFmtId="187" formatCode="General\t"/>
    <numFmt numFmtId="188" formatCode="0.0"/>
    <numFmt numFmtId="189" formatCode="#,###&quot;t&quot;"/>
    <numFmt numFmtId="190" formatCode="General&quot;名&quot;"/>
    <numFmt numFmtId="191" formatCode="##,##0.0&quot;a&quot;"/>
    <numFmt numFmtId="192" formatCode="#,##0_ "/>
  </numFmts>
  <fonts count="34" x14ac:knownFonts="1">
    <font>
      <sz val="11"/>
      <color theme="1"/>
      <name val="游ゴシック"/>
      <family val="2"/>
      <scheme val="minor"/>
    </font>
    <font>
      <sz val="11"/>
      <color theme="1"/>
      <name val="游ゴシック"/>
      <family val="2"/>
      <scheme val="minor"/>
    </font>
    <font>
      <sz val="12"/>
      <color theme="1"/>
      <name val="ＭＳ ゴシック"/>
      <family val="3"/>
      <charset val="128"/>
    </font>
    <font>
      <sz val="6"/>
      <name val="游ゴシック"/>
      <family val="3"/>
      <charset val="128"/>
      <scheme val="minor"/>
    </font>
    <font>
      <sz val="20"/>
      <color theme="1"/>
      <name val="ＭＳ ゴシック"/>
      <family val="3"/>
      <charset val="128"/>
    </font>
    <font>
      <sz val="24"/>
      <color theme="1"/>
      <name val="ＭＳ ゴシック"/>
      <family val="3"/>
      <charset val="128"/>
    </font>
    <font>
      <sz val="18"/>
      <color theme="1"/>
      <name val="ＭＳ ゴシック"/>
      <family val="3"/>
      <charset val="128"/>
    </font>
    <font>
      <sz val="14"/>
      <color theme="1"/>
      <name val="ＭＳ ゴシック"/>
      <family val="3"/>
      <charset val="128"/>
    </font>
    <font>
      <sz val="10"/>
      <color theme="1"/>
      <name val="ＭＳ ゴシック"/>
      <family val="3"/>
      <charset val="128"/>
    </font>
    <font>
      <sz val="11"/>
      <color theme="1"/>
      <name val="ＭＳ ゴシック"/>
      <family val="3"/>
      <charset val="128"/>
    </font>
    <font>
      <sz val="8"/>
      <color theme="1"/>
      <name val="ＭＳ ゴシック"/>
      <family val="3"/>
      <charset val="128"/>
    </font>
    <font>
      <sz val="9"/>
      <color theme="1"/>
      <name val="ＭＳ ゴシック"/>
      <family val="3"/>
      <charset val="128"/>
    </font>
    <font>
      <sz val="12"/>
      <color rgb="FF000000"/>
      <name val="メイリオ"/>
      <family val="3"/>
      <charset val="128"/>
    </font>
    <font>
      <sz val="10"/>
      <name val="Arial"/>
      <family val="2"/>
    </font>
    <font>
      <sz val="11"/>
      <name val="メイリオ"/>
      <family val="3"/>
      <charset val="128"/>
    </font>
    <font>
      <sz val="6"/>
      <name val="ＭＳ Ｐゴシック"/>
      <family val="3"/>
      <charset val="128"/>
    </font>
    <font>
      <sz val="10"/>
      <name val="メイリオ"/>
      <family val="3"/>
      <charset val="128"/>
    </font>
    <font>
      <sz val="11"/>
      <color rgb="FF000000"/>
      <name val="メイリオ"/>
      <family val="3"/>
      <charset val="128"/>
    </font>
    <font>
      <u/>
      <sz val="11"/>
      <color rgb="FF000000"/>
      <name val="メイリオ"/>
      <family val="3"/>
      <charset val="128"/>
    </font>
    <font>
      <sz val="11"/>
      <name val="Arial"/>
      <family val="2"/>
    </font>
    <font>
      <u/>
      <sz val="11"/>
      <name val="メイリオ"/>
      <family val="3"/>
      <charset val="128"/>
    </font>
    <font>
      <sz val="11"/>
      <color rgb="FFFF0000"/>
      <name val="ＭＳ 明朝"/>
      <family val="1"/>
      <charset val="128"/>
    </font>
    <font>
      <sz val="11"/>
      <name val="Meiryo UI"/>
      <family val="3"/>
      <charset val="128"/>
    </font>
    <font>
      <sz val="10"/>
      <name val="Meiryo UI"/>
      <family val="3"/>
      <charset val="128"/>
    </font>
    <font>
      <sz val="12"/>
      <name val="Meiryo UI"/>
      <family val="3"/>
      <charset val="128"/>
    </font>
    <font>
      <b/>
      <sz val="11"/>
      <name val="メイリオ"/>
      <family val="3"/>
      <charset val="128"/>
    </font>
    <font>
      <sz val="14"/>
      <color theme="1"/>
      <name val="游ゴシック"/>
      <family val="2"/>
      <scheme val="minor"/>
    </font>
    <font>
      <u/>
      <sz val="11"/>
      <color theme="1"/>
      <name val="游ゴシック"/>
      <family val="2"/>
      <scheme val="minor"/>
    </font>
    <font>
      <u/>
      <sz val="11"/>
      <color theme="1"/>
      <name val="游ゴシック"/>
      <family val="3"/>
      <charset val="128"/>
      <scheme val="minor"/>
    </font>
    <font>
      <sz val="9"/>
      <color theme="1"/>
      <name val="游ゴシック"/>
      <family val="2"/>
      <scheme val="minor"/>
    </font>
    <font>
      <sz val="9"/>
      <color theme="1"/>
      <name val="游ゴシック"/>
      <family val="3"/>
      <charset val="128"/>
      <scheme val="minor"/>
    </font>
    <font>
      <sz val="6"/>
      <color theme="1"/>
      <name val="ＭＳ ゴシック"/>
      <family val="3"/>
      <charset val="128"/>
    </font>
    <font>
      <sz val="9"/>
      <color theme="0" tint="-0.34998626667073579"/>
      <name val="ＭＳ ゴシック"/>
      <family val="3"/>
      <charset val="128"/>
    </font>
    <font>
      <sz val="8"/>
      <color theme="0" tint="-0.34998626667073579"/>
      <name val="ＭＳ 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FFFF99"/>
        <bgColor indexed="64"/>
      </patternFill>
    </fill>
    <fill>
      <patternFill patternType="solid">
        <fgColor theme="0"/>
        <bgColor indexed="64"/>
      </patternFill>
    </fill>
  </fills>
  <borders count="9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style="medium">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thin">
        <color indexed="64"/>
      </right>
      <top style="double">
        <color indexed="64"/>
      </top>
      <bottom/>
      <diagonal/>
    </border>
    <border>
      <left style="thin">
        <color indexed="64"/>
      </left>
      <right style="medium">
        <color indexed="64"/>
      </right>
      <top/>
      <bottom/>
      <diagonal/>
    </border>
    <border>
      <left/>
      <right style="medium">
        <color auto="1"/>
      </right>
      <top/>
      <bottom style="medium">
        <color auto="1"/>
      </bottom>
      <diagonal/>
    </border>
    <border>
      <left style="thin">
        <color indexed="64"/>
      </left>
      <right style="medium">
        <color indexed="64"/>
      </right>
      <top style="double">
        <color indexed="64"/>
      </top>
      <bottom/>
      <diagonal/>
    </border>
    <border>
      <left style="thin">
        <color indexed="64"/>
      </left>
      <right style="medium">
        <color indexed="64"/>
      </right>
      <top/>
      <bottom style="double">
        <color indexed="64"/>
      </bottom>
      <diagonal/>
    </border>
    <border>
      <left style="medium">
        <color indexed="64"/>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diagonalDown="1">
      <left style="medium">
        <color indexed="64"/>
      </left>
      <right style="thin">
        <color indexed="64"/>
      </right>
      <top style="medium">
        <color indexed="64"/>
      </top>
      <bottom/>
      <diagonal style="thin">
        <color indexed="64"/>
      </diagonal>
    </border>
    <border>
      <left style="thin">
        <color indexed="64"/>
      </left>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
      <left/>
      <right style="thin">
        <color indexed="64"/>
      </right>
      <top style="thin">
        <color indexed="64"/>
      </top>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auto="1"/>
      </left>
      <right style="medium">
        <color auto="1"/>
      </right>
      <top style="medium">
        <color auto="1"/>
      </top>
      <bottom style="medium">
        <color auto="1"/>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style="double">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thin">
        <color indexed="64"/>
      </right>
      <top style="thin">
        <color indexed="64"/>
      </top>
      <bottom style="medium">
        <color indexed="64"/>
      </bottom>
      <diagonal/>
    </border>
  </borders>
  <cellStyleXfs count="4">
    <xf numFmtId="0" fontId="0" fillId="0" borderId="0"/>
    <xf numFmtId="38" fontId="1" fillId="0" borderId="0" applyFont="0" applyFill="0" applyBorder="0" applyAlignment="0" applyProtection="0">
      <alignment vertical="center"/>
    </xf>
    <xf numFmtId="0" fontId="13" fillId="0" borderId="0">
      <alignment vertical="center"/>
    </xf>
    <xf numFmtId="38" fontId="13" fillId="0" borderId="0" applyFont="0" applyFill="0" applyBorder="0" applyAlignment="0" applyProtection="0">
      <alignment vertical="center"/>
    </xf>
  </cellStyleXfs>
  <cellXfs count="364">
    <xf numFmtId="0" fontId="0" fillId="0" borderId="0" xfId="0"/>
    <xf numFmtId="0" fontId="2" fillId="0" borderId="0" xfId="0" applyFont="1" applyAlignment="1">
      <alignment vertical="center"/>
    </xf>
    <xf numFmtId="0" fontId="9" fillId="0" borderId="5" xfId="0" applyFont="1" applyBorder="1" applyAlignment="1">
      <alignment vertical="center"/>
    </xf>
    <xf numFmtId="0" fontId="9" fillId="0" borderId="0" xfId="0" applyFont="1" applyAlignment="1">
      <alignment horizontal="left" vertical="center"/>
    </xf>
    <xf numFmtId="9" fontId="9" fillId="0" borderId="0" xfId="0" applyNumberFormat="1" applyFont="1" applyAlignment="1">
      <alignment horizontal="center" vertical="center"/>
    </xf>
    <xf numFmtId="0" fontId="9" fillId="0" borderId="0" xfId="0" applyFont="1" applyAlignment="1">
      <alignment vertical="center"/>
    </xf>
    <xf numFmtId="177" fontId="9" fillId="0" borderId="0" xfId="0" applyNumberFormat="1" applyFont="1" applyAlignment="1">
      <alignment horizontal="center" vertical="center" shrinkToFit="1"/>
    </xf>
    <xf numFmtId="0" fontId="10" fillId="0" borderId="0" xfId="0" applyFont="1" applyAlignment="1">
      <alignment vertical="center"/>
    </xf>
    <xf numFmtId="0" fontId="10" fillId="0" borderId="0" xfId="0" applyFont="1" applyAlignment="1">
      <alignment horizontal="center" vertical="top"/>
    </xf>
    <xf numFmtId="0" fontId="10" fillId="0" borderId="0" xfId="0" applyFont="1" applyAlignment="1">
      <alignment horizontal="left" vertical="top" wrapText="1"/>
    </xf>
    <xf numFmtId="176" fontId="9" fillId="0" borderId="0" xfId="0" applyNumberFormat="1" applyFont="1" applyAlignment="1">
      <alignment horizontal="right" vertical="center" indent="1"/>
    </xf>
    <xf numFmtId="179" fontId="9" fillId="0" borderId="0" xfId="0" applyNumberFormat="1" applyFont="1" applyAlignment="1">
      <alignment horizontal="right" vertical="center" indent="1"/>
    </xf>
    <xf numFmtId="38" fontId="9" fillId="0" borderId="25" xfId="1" applyFont="1" applyBorder="1" applyAlignment="1">
      <alignment vertical="center"/>
    </xf>
    <xf numFmtId="38" fontId="9" fillId="0" borderId="9" xfId="1" applyFont="1" applyBorder="1" applyAlignment="1">
      <alignment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2" fillId="0" borderId="0" xfId="0" applyFont="1"/>
    <xf numFmtId="179" fontId="9" fillId="0" borderId="0" xfId="0" applyNumberFormat="1" applyFont="1" applyAlignment="1">
      <alignment horizontal="center" vertical="center"/>
    </xf>
    <xf numFmtId="0" fontId="9" fillId="0" borderId="0" xfId="0" applyFont="1" applyAlignment="1">
      <alignment horizontal="left" vertical="top"/>
    </xf>
    <xf numFmtId="0" fontId="8" fillId="0" borderId="0" xfId="0" applyFont="1" applyAlignment="1">
      <alignment vertical="center"/>
    </xf>
    <xf numFmtId="0" fontId="9" fillId="0" borderId="0" xfId="0" applyFont="1" applyAlignment="1">
      <alignment horizontal="right" vertical="center" shrinkToFit="1"/>
    </xf>
    <xf numFmtId="0" fontId="9" fillId="0" borderId="4" xfId="0" applyFont="1" applyBorder="1" applyAlignment="1">
      <alignment horizontal="center" vertical="center"/>
    </xf>
    <xf numFmtId="178" fontId="9" fillId="0" borderId="0" xfId="0" applyNumberFormat="1" applyFont="1" applyAlignment="1">
      <alignment horizontal="right" vertical="center"/>
    </xf>
    <xf numFmtId="0" fontId="0" fillId="0" borderId="0" xfId="0" applyAlignment="1">
      <alignment horizontal="right" vertical="center"/>
    </xf>
    <xf numFmtId="0" fontId="0" fillId="0" borderId="0" xfId="0" applyAlignment="1">
      <alignment horizontal="right"/>
    </xf>
    <xf numFmtId="0" fontId="0" fillId="0" borderId="0" xfId="0" applyAlignment="1">
      <alignment horizontal="center"/>
    </xf>
    <xf numFmtId="0" fontId="0" fillId="0" borderId="9" xfId="0" applyBorder="1"/>
    <xf numFmtId="0" fontId="0" fillId="0" borderId="10" xfId="0" applyBorder="1"/>
    <xf numFmtId="0" fontId="0" fillId="0" borderId="11" xfId="0" applyBorder="1"/>
    <xf numFmtId="0" fontId="0" fillId="0" borderId="8" xfId="0" applyBorder="1"/>
    <xf numFmtId="38" fontId="12" fillId="2" borderId="8" xfId="1" applyFont="1" applyFill="1" applyBorder="1" applyAlignment="1">
      <alignment vertical="center"/>
    </xf>
    <xf numFmtId="0" fontId="0" fillId="0" borderId="8" xfId="0" applyBorder="1" applyAlignment="1">
      <alignment horizontal="center" vertical="center"/>
    </xf>
    <xf numFmtId="0" fontId="0" fillId="3" borderId="8" xfId="0" applyFill="1" applyBorder="1"/>
    <xf numFmtId="0" fontId="0" fillId="0" borderId="36" xfId="0" applyBorder="1"/>
    <xf numFmtId="0" fontId="0" fillId="3" borderId="36" xfId="0" applyFill="1" applyBorder="1"/>
    <xf numFmtId="0" fontId="0" fillId="0" borderId="32" xfId="0" applyBorder="1"/>
    <xf numFmtId="38" fontId="12" fillId="2" borderId="32" xfId="1" applyFont="1" applyFill="1" applyBorder="1" applyAlignment="1">
      <alignment vertical="center"/>
    </xf>
    <xf numFmtId="0" fontId="0" fillId="0" borderId="40" xfId="0" applyBorder="1"/>
    <xf numFmtId="0" fontId="0" fillId="0" borderId="41" xfId="0" applyBorder="1"/>
    <xf numFmtId="0" fontId="0" fillId="0" borderId="22" xfId="0" applyBorder="1"/>
    <xf numFmtId="38" fontId="12" fillId="2" borderId="22" xfId="1" applyFont="1" applyFill="1" applyBorder="1" applyAlignment="1">
      <alignment vertical="center"/>
    </xf>
    <xf numFmtId="0" fontId="0" fillId="0" borderId="42" xfId="0" applyBorder="1"/>
    <xf numFmtId="0" fontId="0" fillId="0" borderId="0" xfId="0" applyBorder="1" applyAlignment="1">
      <alignment horizontal="center" vertical="center"/>
    </xf>
    <xf numFmtId="0" fontId="0" fillId="0" borderId="0" xfId="0" applyBorder="1"/>
    <xf numFmtId="38" fontId="12" fillId="0" borderId="0" xfId="1" applyFont="1" applyFill="1" applyBorder="1" applyAlignment="1">
      <alignment vertical="center"/>
    </xf>
    <xf numFmtId="0" fontId="0" fillId="0" borderId="0" xfId="0" applyAlignment="1"/>
    <xf numFmtId="0" fontId="4" fillId="0" borderId="0" xfId="0" applyFont="1" applyAlignment="1">
      <alignment vertical="center"/>
    </xf>
    <xf numFmtId="0" fontId="6" fillId="0" borderId="0" xfId="0" applyFont="1" applyAlignment="1">
      <alignment vertical="center"/>
    </xf>
    <xf numFmtId="0" fontId="10" fillId="0" borderId="0" xfId="0" applyFont="1" applyAlignment="1">
      <alignment vertical="top"/>
    </xf>
    <xf numFmtId="0" fontId="10" fillId="0" borderId="0" xfId="0" applyFont="1" applyAlignment="1">
      <alignment vertical="top" wrapText="1"/>
    </xf>
    <xf numFmtId="0" fontId="9" fillId="0" borderId="7" xfId="0" applyFont="1" applyBorder="1" applyAlignment="1">
      <alignment vertical="center"/>
    </xf>
    <xf numFmtId="0" fontId="9" fillId="0" borderId="16" xfId="0" applyFont="1" applyBorder="1" applyAlignment="1">
      <alignment vertical="center"/>
    </xf>
    <xf numFmtId="177" fontId="9" fillId="0" borderId="19" xfId="0" applyNumberFormat="1" applyFont="1" applyBorder="1" applyAlignment="1">
      <alignment vertical="center" shrinkToFit="1"/>
    </xf>
    <xf numFmtId="0" fontId="9" fillId="0" borderId="20"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vertical="center"/>
    </xf>
    <xf numFmtId="0" fontId="9" fillId="0" borderId="23" xfId="0" applyFont="1" applyBorder="1" applyAlignment="1">
      <alignment vertical="center" wrapText="1"/>
    </xf>
    <xf numFmtId="38" fontId="9" fillId="0" borderId="27" xfId="1" applyFont="1" applyBorder="1" applyAlignment="1">
      <alignment vertical="center"/>
    </xf>
    <xf numFmtId="0" fontId="9" fillId="0" borderId="28" xfId="0" applyFont="1" applyBorder="1" applyAlignment="1">
      <alignment vertical="center"/>
    </xf>
    <xf numFmtId="0" fontId="9" fillId="0" borderId="14" xfId="0" applyFont="1" applyBorder="1" applyAlignment="1">
      <alignment vertical="center"/>
    </xf>
    <xf numFmtId="0" fontId="9" fillId="0" borderId="31" xfId="0" applyFont="1" applyBorder="1" applyAlignment="1">
      <alignment vertical="center"/>
    </xf>
    <xf numFmtId="0" fontId="8" fillId="0" borderId="5" xfId="0" applyFont="1" applyBorder="1" applyAlignment="1">
      <alignment vertical="center"/>
    </xf>
    <xf numFmtId="0" fontId="8" fillId="0" borderId="22" xfId="0" applyFont="1" applyBorder="1" applyAlignment="1">
      <alignment vertical="center"/>
    </xf>
    <xf numFmtId="0" fontId="9" fillId="0" borderId="12" xfId="0" applyFont="1" applyBorder="1" applyAlignment="1">
      <alignment vertical="top"/>
    </xf>
    <xf numFmtId="0" fontId="9" fillId="0" borderId="18" xfId="0" applyFont="1" applyBorder="1" applyAlignment="1">
      <alignment vertical="top"/>
    </xf>
    <xf numFmtId="0" fontId="2" fillId="0" borderId="0" xfId="0" applyFont="1" applyAlignment="1">
      <alignment vertical="center" wrapText="1"/>
    </xf>
    <xf numFmtId="0" fontId="9" fillId="0" borderId="39" xfId="0" applyFont="1" applyBorder="1" applyAlignment="1">
      <alignment vertical="center"/>
    </xf>
    <xf numFmtId="0" fontId="2" fillId="0" borderId="0" xfId="0" applyFont="1" applyAlignment="1">
      <alignment horizontal="right" vertical="center"/>
    </xf>
    <xf numFmtId="0" fontId="9" fillId="0" borderId="4" xfId="0" applyFont="1" applyBorder="1" applyAlignment="1">
      <alignment horizontal="left" vertical="center"/>
    </xf>
    <xf numFmtId="0" fontId="9" fillId="0" borderId="0" xfId="0" applyFont="1" applyBorder="1" applyAlignment="1">
      <alignment horizontal="center" vertical="center"/>
    </xf>
    <xf numFmtId="0" fontId="2" fillId="0" borderId="0" xfId="0" applyFont="1" applyBorder="1" applyAlignment="1">
      <alignment vertical="center"/>
    </xf>
    <xf numFmtId="0" fontId="9" fillId="0" borderId="30" xfId="0" applyFont="1" applyBorder="1" applyAlignment="1">
      <alignment horizontal="left" vertical="center"/>
    </xf>
    <xf numFmtId="0" fontId="9" fillId="0" borderId="57" xfId="0" applyFont="1" applyBorder="1" applyAlignment="1">
      <alignment vertical="center"/>
    </xf>
    <xf numFmtId="0" fontId="9" fillId="0" borderId="57" xfId="0" applyFont="1" applyBorder="1" applyAlignment="1">
      <alignment vertical="center" wrapText="1"/>
    </xf>
    <xf numFmtId="0" fontId="9" fillId="0" borderId="58" xfId="0" applyFont="1" applyBorder="1" applyAlignment="1">
      <alignment vertical="center" wrapText="1"/>
    </xf>
    <xf numFmtId="176" fontId="9" fillId="3" borderId="32" xfId="0" applyNumberFormat="1" applyFont="1" applyFill="1" applyBorder="1" applyAlignment="1">
      <alignment vertical="center"/>
    </xf>
    <xf numFmtId="179" fontId="9" fillId="3" borderId="56" xfId="0" applyNumberFormat="1" applyFont="1" applyFill="1" applyBorder="1" applyAlignment="1">
      <alignment vertical="center"/>
    </xf>
    <xf numFmtId="180" fontId="9" fillId="3" borderId="8" xfId="0" applyNumberFormat="1" applyFont="1" applyFill="1" applyBorder="1" applyAlignment="1">
      <alignment vertical="center"/>
    </xf>
    <xf numFmtId="179" fontId="9" fillId="3" borderId="12" xfId="0" applyNumberFormat="1" applyFont="1" applyFill="1" applyBorder="1" applyAlignment="1">
      <alignment vertical="center"/>
    </xf>
    <xf numFmtId="181" fontId="9" fillId="3" borderId="22" xfId="0" applyNumberFormat="1" applyFont="1" applyFill="1" applyBorder="1" applyAlignment="1">
      <alignment vertical="center"/>
    </xf>
    <xf numFmtId="182" fontId="9" fillId="3" borderId="18" xfId="0" applyNumberFormat="1" applyFont="1" applyFill="1" applyBorder="1" applyAlignment="1">
      <alignment vertical="center"/>
    </xf>
    <xf numFmtId="179" fontId="9" fillId="3" borderId="19" xfId="0" applyNumberFormat="1" applyFont="1" applyFill="1" applyBorder="1" applyAlignment="1">
      <alignment vertical="center"/>
    </xf>
    <xf numFmtId="0" fontId="9" fillId="0" borderId="0" xfId="0" applyFont="1" applyBorder="1" applyAlignment="1">
      <alignment horizontal="left" vertical="center"/>
    </xf>
    <xf numFmtId="0" fontId="9" fillId="0" borderId="60" xfId="0" applyFont="1" applyBorder="1" applyAlignment="1">
      <alignment vertical="center"/>
    </xf>
    <xf numFmtId="182" fontId="9" fillId="3" borderId="32" xfId="0" applyNumberFormat="1" applyFont="1" applyFill="1" applyBorder="1" applyAlignment="1">
      <alignment vertical="center"/>
    </xf>
    <xf numFmtId="0" fontId="9" fillId="0" borderId="62" xfId="0" applyFont="1" applyBorder="1" applyAlignment="1">
      <alignment horizontal="left" vertical="center"/>
    </xf>
    <xf numFmtId="38" fontId="9" fillId="0" borderId="0" xfId="1" applyFont="1" applyBorder="1" applyAlignment="1">
      <alignment vertical="center"/>
    </xf>
    <xf numFmtId="38" fontId="9" fillId="0" borderId="8" xfId="1" applyFont="1" applyBorder="1" applyAlignment="1">
      <alignment vertical="center"/>
    </xf>
    <xf numFmtId="38" fontId="9" fillId="0" borderId="18" xfId="1" applyFont="1" applyBorder="1" applyAlignment="1">
      <alignment vertical="center"/>
    </xf>
    <xf numFmtId="181" fontId="9" fillId="0" borderId="0" xfId="0" applyNumberFormat="1" applyFont="1" applyFill="1" applyBorder="1" applyAlignment="1">
      <alignment vertical="center"/>
    </xf>
    <xf numFmtId="180" fontId="9" fillId="0" borderId="8" xfId="0" applyNumberFormat="1" applyFont="1" applyFill="1" applyBorder="1" applyAlignment="1">
      <alignment vertical="center"/>
    </xf>
    <xf numFmtId="0" fontId="9" fillId="0" borderId="47" xfId="0" applyFont="1" applyBorder="1" applyAlignment="1">
      <alignment vertical="center"/>
    </xf>
    <xf numFmtId="0" fontId="9" fillId="0" borderId="48" xfId="0" applyFont="1" applyBorder="1" applyAlignment="1">
      <alignment vertical="center"/>
    </xf>
    <xf numFmtId="176" fontId="9" fillId="0" borderId="8" xfId="0" applyNumberFormat="1" applyFont="1" applyFill="1" applyBorder="1" applyAlignment="1">
      <alignment vertical="center"/>
    </xf>
    <xf numFmtId="181" fontId="9" fillId="0" borderId="8" xfId="0" applyNumberFormat="1" applyFont="1" applyFill="1" applyBorder="1" applyAlignment="1">
      <alignment vertical="center"/>
    </xf>
    <xf numFmtId="178" fontId="9" fillId="3" borderId="8" xfId="0" applyNumberFormat="1" applyFont="1" applyFill="1" applyBorder="1" applyAlignment="1">
      <alignment vertical="center"/>
    </xf>
    <xf numFmtId="178" fontId="9" fillId="3" borderId="36" xfId="0" applyNumberFormat="1" applyFont="1" applyFill="1" applyBorder="1" applyAlignment="1">
      <alignment vertical="center"/>
    </xf>
    <xf numFmtId="0" fontId="9" fillId="3" borderId="60" xfId="0" applyFont="1" applyFill="1" applyBorder="1" applyAlignment="1">
      <alignment vertical="center"/>
    </xf>
    <xf numFmtId="183" fontId="9" fillId="3" borderId="32" xfId="0" applyNumberFormat="1" applyFont="1" applyFill="1" applyBorder="1" applyAlignment="1">
      <alignment vertical="center"/>
    </xf>
    <xf numFmtId="178" fontId="2" fillId="3" borderId="32" xfId="0" applyNumberFormat="1" applyFont="1" applyFill="1" applyBorder="1" applyAlignment="1">
      <alignment vertical="center"/>
    </xf>
    <xf numFmtId="185" fontId="9" fillId="0" borderId="28" xfId="0" applyNumberFormat="1" applyFont="1" applyBorder="1" applyAlignment="1">
      <alignment vertical="center"/>
    </xf>
    <xf numFmtId="184" fontId="9" fillId="3" borderId="32" xfId="0" applyNumberFormat="1" applyFont="1" applyFill="1" applyBorder="1" applyAlignment="1">
      <alignment vertical="center"/>
    </xf>
    <xf numFmtId="0" fontId="2" fillId="0" borderId="54" xfId="0" applyFont="1" applyBorder="1" applyAlignment="1">
      <alignment vertical="center"/>
    </xf>
    <xf numFmtId="0" fontId="2" fillId="0" borderId="46" xfId="0" applyFont="1" applyBorder="1" applyAlignment="1">
      <alignment vertical="center"/>
    </xf>
    <xf numFmtId="0" fontId="2" fillId="0" borderId="65" xfId="0" applyFont="1" applyBorder="1" applyAlignment="1">
      <alignment vertical="center"/>
    </xf>
    <xf numFmtId="185" fontId="9" fillId="0" borderId="66" xfId="0" applyNumberFormat="1" applyFont="1" applyBorder="1" applyAlignment="1">
      <alignment horizontal="right" vertical="center"/>
    </xf>
    <xf numFmtId="185" fontId="9" fillId="0" borderId="64" xfId="0" applyNumberFormat="1" applyFont="1" applyBorder="1" applyAlignment="1">
      <alignment horizontal="right" vertical="center"/>
    </xf>
    <xf numFmtId="185" fontId="9" fillId="0" borderId="26" xfId="0" applyNumberFormat="1" applyFont="1" applyBorder="1" applyAlignment="1">
      <alignment horizontal="right" vertical="center"/>
    </xf>
    <xf numFmtId="185" fontId="9" fillId="0" borderId="37" xfId="0" applyNumberFormat="1" applyFont="1" applyBorder="1" applyAlignment="1">
      <alignment horizontal="right" vertical="center"/>
    </xf>
    <xf numFmtId="185" fontId="9" fillId="0" borderId="67" xfId="0" applyNumberFormat="1" applyFont="1" applyBorder="1" applyAlignment="1">
      <alignment horizontal="right" vertical="center"/>
    </xf>
    <xf numFmtId="178" fontId="2" fillId="3" borderId="18" xfId="0" applyNumberFormat="1" applyFont="1" applyFill="1" applyBorder="1" applyAlignment="1">
      <alignment vertical="center"/>
    </xf>
    <xf numFmtId="0" fontId="9" fillId="0" borderId="0" xfId="0" applyFont="1" applyBorder="1" applyAlignment="1">
      <alignment vertical="center"/>
    </xf>
    <xf numFmtId="186" fontId="9" fillId="0" borderId="36" xfId="1" applyNumberFormat="1" applyFont="1" applyBorder="1" applyAlignment="1">
      <alignment vertical="center" shrinkToFit="1"/>
    </xf>
    <xf numFmtId="185" fontId="9" fillId="0" borderId="63" xfId="0" applyNumberFormat="1" applyFont="1" applyBorder="1" applyAlignment="1">
      <alignment horizontal="center" vertical="center"/>
    </xf>
    <xf numFmtId="185" fontId="9" fillId="0" borderId="55" xfId="0" applyNumberFormat="1" applyFont="1" applyBorder="1" applyAlignment="1">
      <alignment horizontal="center" vertical="center"/>
    </xf>
    <xf numFmtId="185" fontId="9" fillId="0" borderId="24" xfId="0" applyNumberFormat="1" applyFont="1" applyBorder="1" applyAlignment="1">
      <alignment horizontal="center" vertical="center"/>
    </xf>
    <xf numFmtId="185" fontId="9" fillId="0" borderId="36" xfId="0" applyNumberFormat="1" applyFont="1" applyBorder="1" applyAlignment="1">
      <alignment horizontal="center" vertical="center"/>
    </xf>
    <xf numFmtId="185" fontId="9" fillId="0" borderId="34" xfId="0" applyNumberFormat="1" applyFont="1" applyBorder="1" applyAlignment="1">
      <alignment horizontal="center" vertical="center"/>
    </xf>
    <xf numFmtId="0" fontId="9" fillId="0" borderId="61" xfId="0" applyFont="1" applyBorder="1" applyAlignment="1">
      <alignment vertical="center"/>
    </xf>
    <xf numFmtId="0" fontId="2" fillId="0" borderId="15" xfId="0" applyFont="1" applyBorder="1" applyAlignment="1">
      <alignment vertical="center" wrapText="1"/>
    </xf>
    <xf numFmtId="0" fontId="2" fillId="0" borderId="15" xfId="0" applyFont="1" applyBorder="1" applyAlignment="1">
      <alignment vertical="center"/>
    </xf>
    <xf numFmtId="185" fontId="9" fillId="0" borderId="0" xfId="0" applyNumberFormat="1" applyFont="1" applyBorder="1" applyAlignment="1">
      <alignment vertical="center"/>
    </xf>
    <xf numFmtId="0" fontId="2" fillId="0" borderId="0" xfId="0" applyNumberFormat="1" applyFont="1" applyBorder="1" applyAlignment="1">
      <alignment vertical="center"/>
    </xf>
    <xf numFmtId="0" fontId="9" fillId="0" borderId="0" xfId="0" applyFont="1" applyBorder="1" applyAlignment="1">
      <alignment vertical="top"/>
    </xf>
    <xf numFmtId="178" fontId="2" fillId="0" borderId="0" xfId="0" applyNumberFormat="1" applyFont="1" applyFill="1" applyBorder="1" applyAlignment="1">
      <alignment vertical="center"/>
    </xf>
    <xf numFmtId="0" fontId="2" fillId="0" borderId="49" xfId="0" applyFont="1" applyBorder="1" applyAlignment="1">
      <alignment vertical="center"/>
    </xf>
    <xf numFmtId="0" fontId="2" fillId="0" borderId="29" xfId="0" applyFont="1" applyBorder="1" applyAlignment="1">
      <alignment vertical="center"/>
    </xf>
    <xf numFmtId="0" fontId="2" fillId="0" borderId="51" xfId="0" applyFont="1" applyBorder="1" applyAlignment="1">
      <alignment vertical="center"/>
    </xf>
    <xf numFmtId="0" fontId="7" fillId="0" borderId="68" xfId="0" applyFont="1" applyBorder="1" applyAlignment="1">
      <alignment vertical="center"/>
    </xf>
    <xf numFmtId="178" fontId="9" fillId="0" borderId="8" xfId="0" applyNumberFormat="1" applyFont="1" applyFill="1" applyBorder="1" applyAlignment="1">
      <alignment vertical="center"/>
    </xf>
    <xf numFmtId="0" fontId="9" fillId="0" borderId="50" xfId="0" applyFont="1" applyBorder="1" applyAlignment="1">
      <alignment vertical="center" wrapText="1"/>
    </xf>
    <xf numFmtId="0" fontId="9" fillId="3" borderId="69" xfId="0" applyFont="1" applyFill="1" applyBorder="1" applyAlignment="1">
      <alignment vertical="center"/>
    </xf>
    <xf numFmtId="183" fontId="9" fillId="3" borderId="70" xfId="0" applyNumberFormat="1" applyFont="1" applyFill="1" applyBorder="1" applyAlignment="1">
      <alignment vertical="center"/>
    </xf>
    <xf numFmtId="178" fontId="2" fillId="3" borderId="70" xfId="0" applyNumberFormat="1" applyFont="1" applyFill="1" applyBorder="1" applyAlignment="1">
      <alignment vertical="center"/>
    </xf>
    <xf numFmtId="184" fontId="9" fillId="3" borderId="70" xfId="0" applyNumberFormat="1" applyFont="1" applyFill="1" applyBorder="1" applyAlignment="1">
      <alignment vertical="center"/>
    </xf>
    <xf numFmtId="0" fontId="9" fillId="0" borderId="71" xfId="0" applyFont="1" applyBorder="1" applyAlignment="1">
      <alignment vertical="center"/>
    </xf>
    <xf numFmtId="177" fontId="9" fillId="0" borderId="6" xfId="0" applyNumberFormat="1" applyFont="1" applyBorder="1" applyAlignment="1">
      <alignment vertical="center" shrinkToFit="1"/>
    </xf>
    <xf numFmtId="0" fontId="9" fillId="0" borderId="52" xfId="0" applyFont="1" applyBorder="1" applyAlignment="1">
      <alignment vertical="center" shrinkToFit="1"/>
    </xf>
    <xf numFmtId="0" fontId="14" fillId="0" borderId="0" xfId="2" applyFont="1" applyAlignment="1">
      <alignment vertical="center"/>
    </xf>
    <xf numFmtId="0" fontId="17" fillId="0" borderId="8" xfId="2" applyFont="1" applyBorder="1" applyAlignment="1">
      <alignment horizontal="right"/>
    </xf>
    <xf numFmtId="0" fontId="17" fillId="0" borderId="8" xfId="2" applyFont="1" applyBorder="1" applyAlignment="1">
      <alignment horizontal="left" vertical="center"/>
    </xf>
    <xf numFmtId="9" fontId="17" fillId="0" borderId="8" xfId="2" applyNumberFormat="1" applyFont="1" applyBorder="1" applyAlignment="1">
      <alignment horizontal="right"/>
    </xf>
    <xf numFmtId="0" fontId="17" fillId="0" borderId="8" xfId="2" applyFont="1" applyBorder="1" applyAlignment="1">
      <alignment horizontal="left"/>
    </xf>
    <xf numFmtId="38" fontId="14" fillId="0" borderId="8" xfId="3" applyFont="1" applyBorder="1" applyAlignment="1">
      <alignment horizontal="left" vertical="top"/>
    </xf>
    <xf numFmtId="38" fontId="17" fillId="0" borderId="8" xfId="3" applyFont="1" applyBorder="1" applyAlignment="1">
      <alignment horizontal="right"/>
    </xf>
    <xf numFmtId="0" fontId="17" fillId="0" borderId="18" xfId="2" applyFont="1" applyBorder="1" applyAlignment="1">
      <alignment horizontal="right"/>
    </xf>
    <xf numFmtId="0" fontId="17" fillId="0" borderId="18" xfId="2" applyFont="1" applyBorder="1" applyAlignment="1">
      <alignment horizontal="left" vertical="center"/>
    </xf>
    <xf numFmtId="9" fontId="17" fillId="0" borderId="18" xfId="2" applyNumberFormat="1" applyFont="1" applyBorder="1" applyAlignment="1">
      <alignment horizontal="right"/>
    </xf>
    <xf numFmtId="0" fontId="17" fillId="0" borderId="18" xfId="2" applyFont="1" applyBorder="1" applyAlignment="1">
      <alignment horizontal="left"/>
    </xf>
    <xf numFmtId="38" fontId="14" fillId="0" borderId="18" xfId="3" applyFont="1" applyBorder="1" applyAlignment="1">
      <alignment horizontal="left" vertical="top"/>
    </xf>
    <xf numFmtId="38" fontId="17" fillId="0" borderId="18" xfId="3" applyFont="1" applyBorder="1" applyAlignment="1">
      <alignment horizontal="right"/>
    </xf>
    <xf numFmtId="0" fontId="17" fillId="0" borderId="73" xfId="2" applyFont="1" applyBorder="1" applyAlignment="1">
      <alignment horizontal="center" vertical="center"/>
    </xf>
    <xf numFmtId="0" fontId="17" fillId="0" borderId="0" xfId="2" applyFont="1" applyBorder="1" applyAlignment="1">
      <alignment horizontal="center" vertical="center"/>
    </xf>
    <xf numFmtId="0" fontId="17" fillId="0" borderId="13" xfId="2" applyFont="1" applyBorder="1" applyAlignment="1">
      <alignment horizontal="center" vertical="center"/>
    </xf>
    <xf numFmtId="9" fontId="17" fillId="0" borderId="73" xfId="2" applyNumberFormat="1" applyFont="1" applyBorder="1" applyAlignment="1"/>
    <xf numFmtId="0" fontId="17" fillId="0" borderId="24" xfId="2" applyFont="1" applyBorder="1" applyAlignment="1">
      <alignment horizontal="left"/>
    </xf>
    <xf numFmtId="38" fontId="17" fillId="0" borderId="24" xfId="3" applyFont="1" applyBorder="1" applyAlignment="1">
      <alignment horizontal="right"/>
    </xf>
    <xf numFmtId="0" fontId="14" fillId="0" borderId="8" xfId="2" applyFont="1" applyBorder="1" applyAlignment="1">
      <alignment horizontal="center" vertical="center"/>
    </xf>
    <xf numFmtId="0" fontId="14" fillId="0" borderId="9" xfId="2" applyFont="1" applyBorder="1" applyAlignment="1">
      <alignment horizontal="right" vertical="center"/>
    </xf>
    <xf numFmtId="0" fontId="14" fillId="0" borderId="11" xfId="2" applyFont="1" applyBorder="1" applyAlignment="1">
      <alignment horizontal="left" vertical="center"/>
    </xf>
    <xf numFmtId="0" fontId="14" fillId="0" borderId="73" xfId="2" applyFont="1" applyBorder="1" applyAlignment="1">
      <alignment vertical="center"/>
    </xf>
    <xf numFmtId="0" fontId="14" fillId="0" borderId="0" xfId="2" applyFont="1" applyBorder="1" applyAlignment="1">
      <alignment vertical="center"/>
    </xf>
    <xf numFmtId="0" fontId="14" fillId="0" borderId="13" xfId="2" applyFont="1" applyBorder="1" applyAlignment="1">
      <alignment vertical="center"/>
    </xf>
    <xf numFmtId="38" fontId="14" fillId="0" borderId="8" xfId="3" applyFont="1" applyBorder="1" applyAlignment="1">
      <alignment vertical="center"/>
    </xf>
    <xf numFmtId="0" fontId="14" fillId="0" borderId="74" xfId="2" applyFont="1" applyBorder="1" applyAlignment="1">
      <alignment vertical="center"/>
    </xf>
    <xf numFmtId="9" fontId="14" fillId="0" borderId="75" xfId="2" applyNumberFormat="1" applyFont="1" applyBorder="1" applyAlignment="1">
      <alignment vertical="center"/>
    </xf>
    <xf numFmtId="0" fontId="14" fillId="0" borderId="9" xfId="2" applyFont="1" applyBorder="1" applyAlignment="1">
      <alignment horizontal="center" vertical="center"/>
    </xf>
    <xf numFmtId="0" fontId="14" fillId="0" borderId="73" xfId="2" applyFont="1" applyBorder="1" applyAlignment="1">
      <alignment horizontal="center" vertical="center"/>
    </xf>
    <xf numFmtId="0" fontId="14" fillId="0" borderId="8" xfId="2" applyFont="1" applyBorder="1" applyAlignment="1">
      <alignment horizontal="center"/>
    </xf>
    <xf numFmtId="0" fontId="14" fillId="0" borderId="0" xfId="2" applyFont="1" applyFill="1" applyBorder="1" applyAlignment="1">
      <alignment horizontal="right" vertical="center"/>
    </xf>
    <xf numFmtId="0" fontId="14" fillId="0" borderId="0" xfId="2" quotePrefix="1" applyFont="1" applyFill="1" applyBorder="1" applyAlignment="1">
      <alignment horizontal="left"/>
    </xf>
    <xf numFmtId="0" fontId="14" fillId="0" borderId="11" xfId="2" applyFont="1" applyFill="1" applyBorder="1" applyAlignment="1">
      <alignment horizontal="left" vertical="center"/>
    </xf>
    <xf numFmtId="0" fontId="14" fillId="0" borderId="8" xfId="2" applyFont="1" applyFill="1" applyBorder="1" applyAlignment="1">
      <alignment horizontal="left" vertical="top"/>
    </xf>
    <xf numFmtId="0" fontId="14" fillId="0" borderId="74" xfId="2" applyFont="1" applyBorder="1" applyAlignment="1">
      <alignment horizontal="center" vertical="center"/>
    </xf>
    <xf numFmtId="0" fontId="14" fillId="0" borderId="76" xfId="2" applyFont="1" applyFill="1" applyBorder="1" applyAlignment="1">
      <alignment horizontal="right" vertical="center"/>
    </xf>
    <xf numFmtId="0" fontId="14" fillId="0" borderId="77" xfId="2" applyFont="1" applyFill="1" applyBorder="1" applyAlignment="1">
      <alignment horizontal="right" vertical="center"/>
    </xf>
    <xf numFmtId="0" fontId="14" fillId="0" borderId="76" xfId="2" applyFont="1" applyBorder="1" applyAlignment="1">
      <alignment vertical="center"/>
    </xf>
    <xf numFmtId="0" fontId="14" fillId="0" borderId="77" xfId="2" applyFont="1" applyBorder="1" applyAlignment="1">
      <alignment vertical="center"/>
    </xf>
    <xf numFmtId="0" fontId="14" fillId="0" borderId="11" xfId="2" applyFont="1" applyBorder="1" applyAlignment="1">
      <alignment vertical="center"/>
    </xf>
    <xf numFmtId="38" fontId="14" fillId="0" borderId="78" xfId="3" applyFont="1" applyBorder="1" applyAlignment="1">
      <alignment vertical="center"/>
    </xf>
    <xf numFmtId="0" fontId="14" fillId="0" borderId="0" xfId="2" applyFont="1" applyFill="1" applyBorder="1" applyAlignment="1">
      <alignment horizontal="left"/>
    </xf>
    <xf numFmtId="0" fontId="14" fillId="0" borderId="75" xfId="2" applyFont="1" applyBorder="1" applyAlignment="1">
      <alignment horizontal="center" vertical="center"/>
    </xf>
    <xf numFmtId="0" fontId="14" fillId="0" borderId="80" xfId="2" applyFont="1" applyFill="1" applyBorder="1" applyAlignment="1">
      <alignment horizontal="left"/>
    </xf>
    <xf numFmtId="0" fontId="14" fillId="0" borderId="0" xfId="2" applyFont="1" applyBorder="1" applyAlignment="1">
      <alignment horizontal="left" vertical="top" wrapText="1"/>
    </xf>
    <xf numFmtId="0" fontId="16" fillId="0" borderId="0" xfId="2" applyFont="1" applyAlignment="1">
      <alignment horizontal="left" vertical="top"/>
    </xf>
    <xf numFmtId="0" fontId="24" fillId="0" borderId="0" xfId="0" applyFont="1" applyAlignment="1">
      <alignment vertical="center"/>
    </xf>
    <xf numFmtId="0" fontId="22" fillId="0" borderId="0" xfId="2" applyFont="1" applyAlignment="1">
      <alignment vertical="center"/>
    </xf>
    <xf numFmtId="0" fontId="14" fillId="0" borderId="80" xfId="2" applyFont="1" applyFill="1" applyBorder="1" applyAlignment="1">
      <alignment horizontal="left" vertical="center"/>
    </xf>
    <xf numFmtId="0" fontId="25" fillId="0" borderId="1" xfId="2" applyFont="1" applyBorder="1" applyAlignment="1">
      <alignment vertical="center"/>
    </xf>
    <xf numFmtId="0" fontId="0" fillId="0" borderId="0" xfId="0" applyAlignment="1">
      <alignment horizontal="left"/>
    </xf>
    <xf numFmtId="182" fontId="9" fillId="0" borderId="78" xfId="0" applyNumberFormat="1" applyFont="1" applyFill="1" applyBorder="1" applyAlignment="1">
      <alignment vertical="center"/>
    </xf>
    <xf numFmtId="179" fontId="9" fillId="0" borderId="81" xfId="0" applyNumberFormat="1" applyFont="1" applyFill="1" applyBorder="1" applyAlignment="1">
      <alignment vertical="center"/>
    </xf>
    <xf numFmtId="179" fontId="9" fillId="3" borderId="37" xfId="0" applyNumberFormat="1" applyFont="1" applyFill="1" applyBorder="1" applyAlignment="1">
      <alignment vertical="center"/>
    </xf>
    <xf numFmtId="0" fontId="9" fillId="0" borderId="7" xfId="0" applyFont="1" applyBorder="1" applyAlignment="1">
      <alignment vertical="center" wrapText="1"/>
    </xf>
    <xf numFmtId="187" fontId="2" fillId="3" borderId="32" xfId="0" applyNumberFormat="1" applyFont="1" applyFill="1" applyBorder="1" applyAlignment="1">
      <alignment vertical="center"/>
    </xf>
    <xf numFmtId="0" fontId="2" fillId="3" borderId="36" xfId="0" applyFont="1" applyFill="1" applyBorder="1" applyAlignment="1">
      <alignment vertical="center"/>
    </xf>
    <xf numFmtId="0" fontId="2" fillId="3" borderId="18" xfId="0" applyNumberFormat="1" applyFont="1" applyFill="1" applyBorder="1" applyAlignment="1">
      <alignment vertical="center"/>
    </xf>
    <xf numFmtId="0" fontId="9" fillId="0" borderId="82" xfId="0" applyFont="1" applyBorder="1" applyAlignment="1">
      <alignment vertical="center"/>
    </xf>
    <xf numFmtId="185" fontId="9" fillId="0" borderId="83" xfId="0" applyNumberFormat="1" applyFont="1" applyBorder="1" applyAlignment="1">
      <alignment vertical="center"/>
    </xf>
    <xf numFmtId="0" fontId="8" fillId="0" borderId="8" xfId="0" applyFont="1" applyBorder="1" applyAlignment="1">
      <alignment vertical="center"/>
    </xf>
    <xf numFmtId="0" fontId="9" fillId="0" borderId="8" xfId="0" applyFont="1" applyBorder="1" applyAlignment="1">
      <alignment vertical="center"/>
    </xf>
    <xf numFmtId="186" fontId="9" fillId="0" borderId="8" xfId="1" applyNumberFormat="1" applyFont="1" applyBorder="1" applyAlignment="1">
      <alignment vertical="center" shrinkToFit="1"/>
    </xf>
    <xf numFmtId="185" fontId="9" fillId="0" borderId="8" xfId="0" applyNumberFormat="1" applyFont="1" applyBorder="1" applyAlignment="1">
      <alignment vertical="center"/>
    </xf>
    <xf numFmtId="185" fontId="9" fillId="0" borderId="8" xfId="0" applyNumberFormat="1" applyFont="1" applyBorder="1" applyAlignment="1">
      <alignment horizontal="center" vertical="center"/>
    </xf>
    <xf numFmtId="185" fontId="9" fillId="0" borderId="12" xfId="0" applyNumberFormat="1" applyFont="1" applyBorder="1" applyAlignment="1">
      <alignment horizontal="right" vertical="center"/>
    </xf>
    <xf numFmtId="185" fontId="9" fillId="0" borderId="36" xfId="0" applyNumberFormat="1" applyFont="1" applyBorder="1" applyAlignment="1">
      <alignment vertical="center"/>
    </xf>
    <xf numFmtId="0" fontId="27" fillId="0" borderId="76" xfId="0" applyFont="1" applyBorder="1" applyAlignment="1">
      <alignment horizontal="center"/>
    </xf>
    <xf numFmtId="190" fontId="0" fillId="0" borderId="87" xfId="0" applyNumberFormat="1" applyBorder="1"/>
    <xf numFmtId="0" fontId="14" fillId="0" borderId="0" xfId="2" applyFont="1" applyAlignment="1">
      <alignment vertical="center"/>
    </xf>
    <xf numFmtId="0" fontId="16" fillId="0" borderId="0" xfId="2" applyFont="1" applyAlignment="1">
      <alignment vertical="top"/>
    </xf>
    <xf numFmtId="179" fontId="9" fillId="3" borderId="26" xfId="0" applyNumberFormat="1" applyFont="1" applyFill="1" applyBorder="1" applyAlignment="1">
      <alignment vertical="center"/>
    </xf>
    <xf numFmtId="179" fontId="9" fillId="3" borderId="66" xfId="0" applyNumberFormat="1" applyFont="1" applyFill="1" applyBorder="1" applyAlignment="1">
      <alignment vertical="center"/>
    </xf>
    <xf numFmtId="0" fontId="9" fillId="0" borderId="28" xfId="0" applyFont="1" applyBorder="1" applyAlignment="1">
      <alignment horizontal="center" vertical="center"/>
    </xf>
    <xf numFmtId="0" fontId="7" fillId="0" borderId="53" xfId="0" applyFont="1" applyBorder="1" applyAlignment="1">
      <alignment vertical="center" shrinkToFit="1"/>
    </xf>
    <xf numFmtId="0" fontId="7" fillId="0" borderId="52" xfId="0" applyFont="1" applyBorder="1" applyAlignment="1">
      <alignment vertical="center" shrinkToFit="1"/>
    </xf>
    <xf numFmtId="0" fontId="8" fillId="0" borderId="0" xfId="0" applyFont="1" applyAlignment="1">
      <alignment vertical="top"/>
    </xf>
    <xf numFmtId="0" fontId="8" fillId="0" borderId="0" xfId="0" applyFont="1" applyAlignment="1">
      <alignment horizontal="left" vertical="top"/>
    </xf>
    <xf numFmtId="0" fontId="8" fillId="0" borderId="0" xfId="0" applyFont="1" applyAlignment="1">
      <alignment horizontal="left" vertical="top" wrapText="1"/>
    </xf>
    <xf numFmtId="0" fontId="8" fillId="0" borderId="0" xfId="0" applyFont="1" applyAlignment="1">
      <alignment vertical="top" wrapText="1"/>
    </xf>
    <xf numFmtId="0" fontId="0" fillId="0" borderId="0" xfId="0" applyAlignment="1">
      <alignment vertical="center"/>
    </xf>
    <xf numFmtId="0" fontId="14" fillId="0" borderId="0" xfId="2" applyFont="1" applyBorder="1" applyAlignment="1">
      <alignment vertical="top"/>
    </xf>
    <xf numFmtId="0" fontId="14" fillId="0" borderId="0" xfId="2" applyFont="1" applyAlignment="1">
      <alignment vertical="center" wrapText="1"/>
    </xf>
    <xf numFmtId="0" fontId="0" fillId="0" borderId="0" xfId="0" applyAlignment="1">
      <alignment vertical="center" wrapText="1"/>
    </xf>
    <xf numFmtId="0" fontId="0" fillId="0" borderId="79" xfId="0" applyBorder="1"/>
    <xf numFmtId="0" fontId="0" fillId="0" borderId="80" xfId="0" applyBorder="1"/>
    <xf numFmtId="0" fontId="0" fillId="0" borderId="74" xfId="0" applyBorder="1" applyAlignment="1">
      <alignment horizontal="center"/>
    </xf>
    <xf numFmtId="0" fontId="0" fillId="0" borderId="75" xfId="0" applyBorder="1" applyAlignment="1">
      <alignment horizontal="center"/>
    </xf>
    <xf numFmtId="0" fontId="0" fillId="0" borderId="8" xfId="0" applyBorder="1" applyAlignment="1">
      <alignment vertical="center"/>
    </xf>
    <xf numFmtId="0" fontId="0" fillId="0" borderId="8" xfId="0" applyBorder="1" applyAlignment="1">
      <alignment horizontal="center" vertical="center" wrapText="1"/>
    </xf>
    <xf numFmtId="38" fontId="9" fillId="0" borderId="36" xfId="1" applyFont="1" applyBorder="1" applyAlignment="1">
      <alignment vertical="center"/>
    </xf>
    <xf numFmtId="181" fontId="9" fillId="3" borderId="8" xfId="0" applyNumberFormat="1" applyFont="1" applyFill="1" applyBorder="1" applyAlignment="1">
      <alignment vertical="center"/>
    </xf>
    <xf numFmtId="179" fontId="9" fillId="0" borderId="0" xfId="0" applyNumberFormat="1" applyFont="1" applyFill="1" applyBorder="1" applyAlignment="1">
      <alignment vertical="center"/>
    </xf>
    <xf numFmtId="178" fontId="9" fillId="3" borderId="38" xfId="0" applyNumberFormat="1" applyFont="1" applyFill="1" applyBorder="1" applyAlignment="1">
      <alignment vertical="center"/>
    </xf>
    <xf numFmtId="38" fontId="33" fillId="0" borderId="8" xfId="1" applyFont="1" applyBorder="1" applyAlignment="1">
      <alignment vertical="top"/>
    </xf>
    <xf numFmtId="38" fontId="33" fillId="0" borderId="36" xfId="1" applyFont="1" applyBorder="1" applyAlignment="1">
      <alignment vertical="top"/>
    </xf>
    <xf numFmtId="0" fontId="9" fillId="0" borderId="22" xfId="0" applyFont="1" applyBorder="1" applyAlignment="1">
      <alignment horizontal="center" vertical="center"/>
    </xf>
    <xf numFmtId="0" fontId="9" fillId="0" borderId="59" xfId="0" applyFont="1" applyBorder="1" applyAlignment="1">
      <alignment horizontal="center" vertical="center" wrapText="1"/>
    </xf>
    <xf numFmtId="189" fontId="9" fillId="4" borderId="36" xfId="0" applyNumberFormat="1" applyFont="1" applyFill="1" applyBorder="1" applyAlignment="1">
      <alignment vertical="center"/>
    </xf>
    <xf numFmtId="182" fontId="9" fillId="0" borderId="90" xfId="0" applyNumberFormat="1" applyFont="1" applyFill="1" applyBorder="1" applyAlignment="1">
      <alignment vertical="center"/>
    </xf>
    <xf numFmtId="179" fontId="9" fillId="0" borderId="91" xfId="0" applyNumberFormat="1" applyFont="1" applyFill="1" applyBorder="1" applyAlignment="1">
      <alignment vertical="center"/>
    </xf>
    <xf numFmtId="38" fontId="33" fillId="0" borderId="5" xfId="1" applyFont="1" applyBorder="1" applyAlignment="1">
      <alignment horizontal="left" vertical="top"/>
    </xf>
    <xf numFmtId="38" fontId="9" fillId="0" borderId="5" xfId="1" applyFont="1" applyBorder="1" applyAlignment="1">
      <alignment vertical="center"/>
    </xf>
    <xf numFmtId="178" fontId="9" fillId="3" borderId="5" xfId="0" applyNumberFormat="1" applyFont="1" applyFill="1" applyBorder="1" applyAlignment="1">
      <alignment vertical="center"/>
    </xf>
    <xf numFmtId="179" fontId="9" fillId="3" borderId="6" xfId="0" applyNumberFormat="1" applyFont="1" applyFill="1" applyBorder="1" applyAlignment="1">
      <alignment vertical="center"/>
    </xf>
    <xf numFmtId="38" fontId="32" fillId="3" borderId="18" xfId="1" applyFont="1" applyFill="1" applyBorder="1" applyAlignment="1">
      <alignment vertical="top"/>
    </xf>
    <xf numFmtId="0" fontId="14" fillId="0" borderId="8" xfId="2" applyFont="1" applyFill="1" applyBorder="1" applyAlignment="1">
      <alignment horizontal="right" vertical="center"/>
    </xf>
    <xf numFmtId="188" fontId="14" fillId="0" borderId="8" xfId="2" applyNumberFormat="1" applyFont="1" applyFill="1" applyBorder="1" applyAlignment="1">
      <alignment horizontal="right" vertical="center"/>
    </xf>
    <xf numFmtId="0" fontId="9" fillId="0" borderId="48" xfId="0" applyFont="1" applyBorder="1" applyAlignment="1">
      <alignment horizontal="center" vertical="center"/>
    </xf>
    <xf numFmtId="38" fontId="9" fillId="0" borderId="47" xfId="1" applyFont="1" applyBorder="1" applyAlignment="1">
      <alignment horizontal="center" vertical="center" shrinkToFit="1"/>
    </xf>
    <xf numFmtId="38" fontId="9" fillId="0" borderId="50" xfId="1" applyFont="1" applyBorder="1" applyAlignment="1">
      <alignment horizontal="center" vertical="center" shrinkToFit="1"/>
    </xf>
    <xf numFmtId="38" fontId="9" fillId="0" borderId="16" xfId="1" applyFont="1" applyBorder="1" applyAlignment="1">
      <alignment horizontal="center" vertical="center" shrinkToFit="1"/>
    </xf>
    <xf numFmtId="0" fontId="9" fillId="0" borderId="17" xfId="0" applyFont="1" applyBorder="1" applyAlignment="1">
      <alignment horizontal="center" vertical="center"/>
    </xf>
    <xf numFmtId="38" fontId="9" fillId="0" borderId="92" xfId="1" applyFont="1" applyBorder="1" applyAlignment="1">
      <alignment horizontal="center" vertical="center" shrinkToFit="1"/>
    </xf>
    <xf numFmtId="0" fontId="9" fillId="0" borderId="58" xfId="0" applyFont="1" applyBorder="1" applyAlignment="1">
      <alignment horizontal="center" vertical="center"/>
    </xf>
    <xf numFmtId="191" fontId="9" fillId="4" borderId="8" xfId="0" applyNumberFormat="1" applyFont="1" applyFill="1" applyBorder="1" applyAlignment="1">
      <alignment vertical="center"/>
    </xf>
    <xf numFmtId="192" fontId="14" fillId="0" borderId="8" xfId="2" applyNumberFormat="1" applyFont="1" applyFill="1" applyBorder="1" applyAlignment="1">
      <alignment vertical="top"/>
    </xf>
    <xf numFmtId="192" fontId="14" fillId="0" borderId="36" xfId="2" applyNumberFormat="1" applyFont="1" applyFill="1" applyBorder="1" applyAlignment="1">
      <alignment vertical="top"/>
    </xf>
    <xf numFmtId="192" fontId="25" fillId="0" borderId="3" xfId="2" applyNumberFormat="1" applyFont="1" applyBorder="1" applyAlignment="1">
      <alignment vertical="center"/>
    </xf>
    <xf numFmtId="192" fontId="14" fillId="0" borderId="9" xfId="2" applyNumberFormat="1" applyFont="1" applyFill="1" applyBorder="1" applyAlignment="1">
      <alignment horizontal="right" vertical="center"/>
    </xf>
    <xf numFmtId="192" fontId="14" fillId="0" borderId="9" xfId="2" applyNumberFormat="1" applyFont="1" applyFill="1" applyBorder="1" applyAlignment="1">
      <alignment horizontal="right"/>
    </xf>
    <xf numFmtId="0" fontId="0" fillId="0" borderId="0" xfId="0" applyAlignment="1">
      <alignment horizontal="center" wrapText="1"/>
    </xf>
    <xf numFmtId="0" fontId="0" fillId="0" borderId="43" xfId="0" applyBorder="1" applyAlignment="1">
      <alignment horizontal="center" vertical="center"/>
    </xf>
    <xf numFmtId="0" fontId="0" fillId="0" borderId="33" xfId="0" applyBorder="1" applyAlignment="1">
      <alignment horizontal="center" vertical="center"/>
    </xf>
    <xf numFmtId="0" fontId="0" fillId="0" borderId="44" xfId="0" applyBorder="1" applyAlignment="1">
      <alignment horizontal="center" vertical="center"/>
    </xf>
    <xf numFmtId="0" fontId="0" fillId="0" borderId="13" xfId="0" applyBorder="1" applyAlignment="1">
      <alignment horizontal="center" vertical="center"/>
    </xf>
    <xf numFmtId="0" fontId="0" fillId="0" borderId="45"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left" wrapText="1"/>
    </xf>
    <xf numFmtId="0" fontId="0" fillId="0" borderId="0" xfId="0" applyAlignment="1">
      <alignment horizontal="center" vertical="center" wrapText="1"/>
    </xf>
    <xf numFmtId="0" fontId="0" fillId="0" borderId="74" xfId="0" applyBorder="1" applyAlignment="1">
      <alignment horizontal="center"/>
    </xf>
    <xf numFmtId="0" fontId="0" fillId="0" borderId="76" xfId="0" applyBorder="1" applyAlignment="1">
      <alignment horizontal="center"/>
    </xf>
    <xf numFmtId="0" fontId="0" fillId="0" borderId="77" xfId="0" applyBorder="1" applyAlignment="1">
      <alignment horizontal="center"/>
    </xf>
    <xf numFmtId="0" fontId="0" fillId="0" borderId="75" xfId="0" applyBorder="1" applyAlignment="1">
      <alignment horizontal="left"/>
    </xf>
    <xf numFmtId="0" fontId="0" fillId="0" borderId="79" xfId="0" applyBorder="1" applyAlignment="1">
      <alignment horizontal="left"/>
    </xf>
    <xf numFmtId="0" fontId="0" fillId="0" borderId="80" xfId="0" applyBorder="1" applyAlignment="1">
      <alignment horizontal="left"/>
    </xf>
    <xf numFmtId="0" fontId="6" fillId="0" borderId="0" xfId="0" applyFont="1" applyAlignment="1">
      <alignment horizontal="center" vertical="center"/>
    </xf>
    <xf numFmtId="0" fontId="5" fillId="0" borderId="0" xfId="0" applyFont="1" applyAlignment="1">
      <alignment horizontal="center" vertical="center"/>
    </xf>
    <xf numFmtId="0" fontId="9" fillId="0" borderId="47" xfId="0" applyFont="1" applyBorder="1" applyAlignment="1">
      <alignment horizontal="center" vertical="center"/>
    </xf>
    <xf numFmtId="0" fontId="9" fillId="0" borderId="48" xfId="0"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top"/>
    </xf>
    <xf numFmtId="0" fontId="9" fillId="0" borderId="59" xfId="0" applyFont="1" applyBorder="1" applyAlignment="1">
      <alignment horizontal="center" vertical="center"/>
    </xf>
    <xf numFmtId="0" fontId="9" fillId="0" borderId="23" xfId="0" applyFont="1" applyBorder="1" applyAlignment="1">
      <alignment horizontal="center" vertical="center"/>
    </xf>
    <xf numFmtId="186" fontId="9" fillId="0" borderId="36" xfId="1" applyNumberFormat="1" applyFont="1" applyBorder="1" applyAlignment="1">
      <alignment horizontal="center" vertical="center" shrinkToFit="1"/>
    </xf>
    <xf numFmtId="186" fontId="9" fillId="0" borderId="55" xfId="1" applyNumberFormat="1" applyFont="1" applyBorder="1" applyAlignment="1">
      <alignment horizontal="center" vertical="center" shrinkToFit="1"/>
    </xf>
    <xf numFmtId="186" fontId="9" fillId="0" borderId="24" xfId="1" applyNumberFormat="1" applyFont="1" applyBorder="1" applyAlignment="1">
      <alignment horizontal="center" vertical="center" shrinkToFit="1"/>
    </xf>
    <xf numFmtId="185" fontId="9" fillId="0" borderId="36" xfId="0" applyNumberFormat="1" applyFont="1" applyBorder="1" applyAlignment="1">
      <alignment horizontal="center" vertical="center"/>
    </xf>
    <xf numFmtId="185" fontId="9" fillId="0" borderId="55" xfId="0" applyNumberFormat="1" applyFont="1" applyBorder="1" applyAlignment="1">
      <alignment horizontal="center" vertical="center"/>
    </xf>
    <xf numFmtId="185" fontId="9" fillId="0" borderId="24" xfId="0" applyNumberFormat="1" applyFont="1" applyBorder="1" applyAlignment="1">
      <alignment horizontal="center" vertical="center"/>
    </xf>
    <xf numFmtId="185" fontId="9" fillId="0" borderId="63" xfId="0" applyNumberFormat="1" applyFont="1" applyBorder="1" applyAlignment="1">
      <alignment horizontal="center" vertical="center"/>
    </xf>
    <xf numFmtId="187" fontId="2" fillId="0" borderId="32" xfId="0" applyNumberFormat="1" applyFont="1" applyBorder="1" applyAlignment="1">
      <alignment horizontal="center" vertical="center"/>
    </xf>
    <xf numFmtId="187" fontId="2" fillId="0" borderId="8" xfId="0" applyNumberFormat="1" applyFont="1" applyBorder="1" applyAlignment="1">
      <alignment horizontal="center" vertical="center"/>
    </xf>
    <xf numFmtId="0" fontId="9" fillId="0" borderId="85" xfId="0" applyFont="1" applyBorder="1" applyAlignment="1">
      <alignment horizontal="center" vertical="center"/>
    </xf>
    <xf numFmtId="0" fontId="9" fillId="0" borderId="86" xfId="0" applyFont="1" applyBorder="1" applyAlignment="1">
      <alignment horizontal="center" vertical="center"/>
    </xf>
    <xf numFmtId="185" fontId="9" fillId="0" borderId="34" xfId="0" applyNumberFormat="1" applyFont="1" applyBorder="1" applyAlignment="1">
      <alignment horizontal="center" vertical="center"/>
    </xf>
    <xf numFmtId="0" fontId="9" fillId="0" borderId="84" xfId="0" applyFont="1" applyBorder="1" applyAlignment="1">
      <alignment horizontal="center" vertical="center"/>
    </xf>
    <xf numFmtId="0" fontId="9" fillId="0" borderId="77" xfId="0" applyFont="1" applyBorder="1" applyAlignment="1">
      <alignment horizontal="center" vertical="center"/>
    </xf>
    <xf numFmtId="0" fontId="8" fillId="0" borderId="57" xfId="0" applyFont="1" applyBorder="1" applyAlignment="1">
      <alignment horizontal="center" vertical="center"/>
    </xf>
    <xf numFmtId="0" fontId="8" fillId="0" borderId="24" xfId="0" applyFont="1" applyBorder="1" applyAlignment="1">
      <alignment horizontal="center" vertical="center"/>
    </xf>
    <xf numFmtId="0" fontId="9" fillId="0" borderId="50" xfId="0" applyFont="1" applyBorder="1" applyAlignment="1">
      <alignment horizontal="center" vertical="center"/>
    </xf>
    <xf numFmtId="9" fontId="9" fillId="0" borderId="57" xfId="0" applyNumberFormat="1" applyFont="1" applyBorder="1" applyAlignment="1">
      <alignment horizontal="center" vertical="center"/>
    </xf>
    <xf numFmtId="9" fontId="9" fillId="0" borderId="38" xfId="0" applyNumberFormat="1"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72" xfId="0" applyFont="1" applyBorder="1" applyAlignment="1">
      <alignment horizontal="center" vertical="center"/>
    </xf>
    <xf numFmtId="0" fontId="9" fillId="0" borderId="58" xfId="0" applyFont="1" applyBorder="1" applyAlignment="1">
      <alignment horizontal="center" vertical="center" wrapText="1"/>
    </xf>
    <xf numFmtId="0" fontId="9" fillId="0" borderId="67"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9" xfId="0" applyFont="1" applyBorder="1" applyAlignment="1">
      <alignment horizontal="center" vertical="center"/>
    </xf>
    <xf numFmtId="0" fontId="9" fillId="0" borderId="62" xfId="0" applyFont="1" applyBorder="1" applyAlignment="1">
      <alignment horizontal="center" vertical="center" wrapText="1"/>
    </xf>
    <xf numFmtId="0" fontId="9" fillId="0" borderId="59"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88" xfId="0" applyFont="1" applyBorder="1" applyAlignment="1">
      <alignment horizontal="center" vertical="center"/>
    </xf>
    <xf numFmtId="0" fontId="9" fillId="0" borderId="89" xfId="0" applyFont="1" applyBorder="1" applyAlignment="1">
      <alignment horizontal="center" vertical="center"/>
    </xf>
    <xf numFmtId="0" fontId="29" fillId="0" borderId="0" xfId="0" applyFont="1" applyAlignment="1">
      <alignment horizontal="center"/>
    </xf>
    <xf numFmtId="0" fontId="30" fillId="0" borderId="0" xfId="0" applyFont="1" applyAlignment="1">
      <alignment horizontal="center"/>
    </xf>
    <xf numFmtId="0" fontId="30" fillId="0" borderId="0" xfId="0" applyFont="1" applyBorder="1" applyAlignment="1"/>
    <xf numFmtId="0" fontId="0" fillId="0" borderId="76" xfId="0" applyBorder="1" applyAlignment="1"/>
    <xf numFmtId="0" fontId="0" fillId="0" borderId="0" xfId="0" applyAlignment="1">
      <alignment horizontal="left"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11" xfId="0" applyFont="1" applyBorder="1" applyAlignment="1">
      <alignment horizontal="center"/>
    </xf>
    <xf numFmtId="0" fontId="0" fillId="0" borderId="0" xfId="0" applyAlignment="1">
      <alignment horizontal="center"/>
    </xf>
    <xf numFmtId="0" fontId="29" fillId="0" borderId="0" xfId="0" applyFont="1" applyAlignment="1">
      <alignment horizontal="center" vertical="center"/>
    </xf>
    <xf numFmtId="0" fontId="30" fillId="0" borderId="0" xfId="0" applyFont="1" applyAlignment="1">
      <alignment horizontal="center" vertical="center"/>
    </xf>
    <xf numFmtId="0" fontId="30" fillId="0" borderId="0" xfId="0" applyFont="1" applyAlignment="1"/>
    <xf numFmtId="0" fontId="0" fillId="0" borderId="76" xfId="0" applyBorder="1" applyAlignment="1">
      <alignment vertical="center"/>
    </xf>
    <xf numFmtId="0" fontId="0" fillId="0" borderId="0" xfId="0" applyAlignment="1">
      <alignment vertical="center"/>
    </xf>
    <xf numFmtId="0" fontId="0" fillId="0" borderId="79" xfId="0" applyBorder="1" applyAlignment="1">
      <alignment horizontal="center"/>
    </xf>
    <xf numFmtId="0" fontId="14" fillId="0" borderId="0" xfId="2" applyFont="1" applyAlignment="1">
      <alignment horizontal="right" vertical="center"/>
    </xf>
    <xf numFmtId="0" fontId="16" fillId="0" borderId="0" xfId="2" applyFont="1" applyAlignment="1">
      <alignment horizontal="right" vertical="center"/>
    </xf>
    <xf numFmtId="58" fontId="14" fillId="0" borderId="0" xfId="2" quotePrefix="1" applyNumberFormat="1" applyFont="1" applyAlignment="1">
      <alignment horizontal="right" vertical="center"/>
    </xf>
    <xf numFmtId="0" fontId="14" fillId="0" borderId="0" xfId="2" applyFont="1" applyAlignment="1">
      <alignment vertical="center"/>
    </xf>
    <xf numFmtId="0" fontId="16" fillId="0" borderId="0" xfId="2" applyFont="1" applyAlignment="1">
      <alignment vertical="center"/>
    </xf>
    <xf numFmtId="0" fontId="14" fillId="0" borderId="0" xfId="2" applyFont="1" applyBorder="1" applyAlignment="1">
      <alignment horizontal="left" vertical="top"/>
    </xf>
    <xf numFmtId="0" fontId="16" fillId="0" borderId="0" xfId="2" applyFont="1" applyAlignment="1">
      <alignment horizontal="left" vertical="top"/>
    </xf>
    <xf numFmtId="0" fontId="14" fillId="0" borderId="0" xfId="2" applyFont="1" applyAlignment="1">
      <alignment horizontal="center" vertical="center"/>
    </xf>
    <xf numFmtId="0" fontId="16" fillId="0" borderId="0" xfId="2" applyFont="1" applyAlignment="1">
      <alignment horizontal="center" vertical="center"/>
    </xf>
    <xf numFmtId="0" fontId="14" fillId="0" borderId="0" xfId="2" applyFont="1" applyBorder="1" applyAlignment="1">
      <alignment horizontal="left" vertical="top" wrapText="1"/>
    </xf>
    <xf numFmtId="0" fontId="22" fillId="0" borderId="0" xfId="2" applyFont="1" applyBorder="1" applyAlignment="1">
      <alignment horizontal="left" vertical="top"/>
    </xf>
    <xf numFmtId="0" fontId="23" fillId="0" borderId="0" xfId="2" applyFont="1" applyBorder="1" applyAlignment="1">
      <alignment horizontal="left" vertical="top"/>
    </xf>
    <xf numFmtId="0" fontId="16" fillId="0" borderId="15" xfId="2" applyFont="1" applyBorder="1" applyAlignment="1">
      <alignment horizontal="center" vertical="top"/>
    </xf>
    <xf numFmtId="0" fontId="0" fillId="0" borderId="76" xfId="0" applyBorder="1" applyAlignment="1">
      <alignment horizontal="center" vertical="center"/>
    </xf>
    <xf numFmtId="0" fontId="14" fillId="0" borderId="0" xfId="2" applyFont="1" applyBorder="1" applyAlignment="1">
      <alignment vertical="top" wrapText="1"/>
    </xf>
    <xf numFmtId="0" fontId="16" fillId="0" borderId="0" xfId="2" applyFont="1" applyAlignment="1">
      <alignment vertical="top"/>
    </xf>
    <xf numFmtId="0" fontId="17" fillId="0" borderId="0" xfId="2" applyFont="1" applyBorder="1" applyAlignment="1">
      <alignment horizontal="left" vertical="top"/>
    </xf>
    <xf numFmtId="0" fontId="16" fillId="0" borderId="0" xfId="2" applyFont="1" applyBorder="1" applyAlignment="1">
      <alignment horizontal="left" vertical="top"/>
    </xf>
    <xf numFmtId="0" fontId="17" fillId="0" borderId="0" xfId="2" applyFont="1" applyBorder="1" applyAlignment="1">
      <alignment horizontal="center" vertical="top"/>
    </xf>
    <xf numFmtId="0" fontId="17" fillId="0" borderId="36" xfId="2" applyFont="1" applyBorder="1" applyAlignment="1">
      <alignment horizontal="center" vertical="center" wrapText="1"/>
    </xf>
    <xf numFmtId="0" fontId="19" fillId="0" borderId="55" xfId="2" applyFont="1" applyBorder="1" applyAlignment="1">
      <alignment horizontal="center" vertical="center" wrapText="1"/>
    </xf>
    <xf numFmtId="0" fontId="19" fillId="0" borderId="24" xfId="2" applyFont="1" applyBorder="1" applyAlignment="1">
      <alignment horizontal="center" vertical="center" wrapText="1"/>
    </xf>
    <xf numFmtId="0" fontId="13" fillId="0" borderId="55" xfId="2" applyBorder="1" applyAlignment="1">
      <alignment horizontal="center" vertical="center" wrapText="1"/>
    </xf>
    <xf numFmtId="0" fontId="13" fillId="0" borderId="24" xfId="2" applyBorder="1" applyAlignment="1">
      <alignment horizontal="center" vertical="center" wrapText="1"/>
    </xf>
    <xf numFmtId="0" fontId="17" fillId="0" borderId="36" xfId="2" applyFont="1" applyBorder="1" applyAlignment="1">
      <alignment horizontal="center" vertical="center"/>
    </xf>
    <xf numFmtId="0" fontId="13" fillId="0" borderId="55" xfId="2" applyBorder="1" applyAlignment="1">
      <alignment horizontal="center" vertical="center"/>
    </xf>
    <xf numFmtId="0" fontId="13" fillId="0" borderId="24" xfId="2" applyBorder="1" applyAlignment="1">
      <alignment horizontal="center" vertical="center"/>
    </xf>
    <xf numFmtId="0" fontId="14" fillId="0" borderId="36" xfId="2" applyFont="1" applyBorder="1" applyAlignment="1">
      <alignment horizontal="center" vertical="top" wrapText="1"/>
    </xf>
    <xf numFmtId="0" fontId="13" fillId="0" borderId="55" xfId="2" applyFont="1" applyBorder="1" applyAlignment="1">
      <alignment horizontal="center" vertical="top" wrapText="1"/>
    </xf>
    <xf numFmtId="0" fontId="13" fillId="0" borderId="24" xfId="2" applyFont="1" applyBorder="1" applyAlignment="1">
      <alignment horizontal="center" vertical="top" wrapText="1"/>
    </xf>
    <xf numFmtId="0" fontId="17" fillId="0" borderId="36" xfId="2" applyFont="1" applyBorder="1" applyAlignment="1">
      <alignment horizontal="left" vertical="top" wrapText="1"/>
    </xf>
    <xf numFmtId="0" fontId="13" fillId="0" borderId="55" xfId="2" applyBorder="1" applyAlignment="1">
      <alignment horizontal="left" vertical="top" wrapText="1"/>
    </xf>
    <xf numFmtId="0" fontId="13" fillId="0" borderId="24" xfId="2" applyBorder="1" applyAlignment="1">
      <alignment horizontal="left" vertical="top" wrapText="1"/>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1232646</xdr:colOff>
      <xdr:row>37</xdr:row>
      <xdr:rowOff>11206</xdr:rowOff>
    </xdr:from>
    <xdr:to>
      <xdr:col>2</xdr:col>
      <xdr:colOff>145676</xdr:colOff>
      <xdr:row>37</xdr:row>
      <xdr:rowOff>235323</xdr:rowOff>
    </xdr:to>
    <xdr:sp macro="" textlink="">
      <xdr:nvSpPr>
        <xdr:cNvPr id="2" name="テキスト ボックス 1"/>
        <xdr:cNvSpPr txBox="1"/>
      </xdr:nvSpPr>
      <xdr:spPr>
        <a:xfrm>
          <a:off x="1916205" y="10892118"/>
          <a:ext cx="526677" cy="2241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chemeClr val="bg1">
                  <a:lumMod val="50000"/>
                </a:schemeClr>
              </a:solidFill>
            </a:rPr>
            <a:t>A</a:t>
          </a:r>
          <a:r>
            <a:rPr kumimoji="1" lang="ja-JP" altLang="en-US" sz="800">
              <a:solidFill>
                <a:schemeClr val="bg1">
                  <a:lumMod val="50000"/>
                </a:schemeClr>
              </a:solidFill>
            </a:rPr>
            <a:t>重油</a:t>
          </a:r>
        </a:p>
      </xdr:txBody>
    </xdr:sp>
    <xdr:clientData/>
  </xdr:twoCellAnchor>
  <xdr:twoCellAnchor>
    <xdr:from>
      <xdr:col>1</xdr:col>
      <xdr:colOff>1209675</xdr:colOff>
      <xdr:row>38</xdr:row>
      <xdr:rowOff>0</xdr:rowOff>
    </xdr:from>
    <xdr:to>
      <xdr:col>2</xdr:col>
      <xdr:colOff>438150</xdr:colOff>
      <xdr:row>38</xdr:row>
      <xdr:rowOff>238125</xdr:rowOff>
    </xdr:to>
    <xdr:sp macro="" textlink="">
      <xdr:nvSpPr>
        <xdr:cNvPr id="3" name="テキスト ボックス 2"/>
        <xdr:cNvSpPr txBox="1"/>
      </xdr:nvSpPr>
      <xdr:spPr>
        <a:xfrm>
          <a:off x="1895475" y="11172825"/>
          <a:ext cx="8382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chemeClr val="bg1">
                  <a:lumMod val="50000"/>
                </a:schemeClr>
              </a:solidFill>
            </a:rPr>
            <a:t>LP</a:t>
          </a:r>
          <a:r>
            <a:rPr kumimoji="1" lang="ja-JP" altLang="en-US" sz="800">
              <a:solidFill>
                <a:schemeClr val="bg1">
                  <a:lumMod val="50000"/>
                </a:schemeClr>
              </a:solidFill>
            </a:rPr>
            <a:t>ガス</a:t>
          </a:r>
        </a:p>
      </xdr:txBody>
    </xdr:sp>
    <xdr:clientData/>
  </xdr:twoCellAnchor>
  <xdr:twoCellAnchor>
    <xdr:from>
      <xdr:col>1</xdr:col>
      <xdr:colOff>1314450</xdr:colOff>
      <xdr:row>39</xdr:row>
      <xdr:rowOff>0</xdr:rowOff>
    </xdr:from>
    <xdr:to>
      <xdr:col>2</xdr:col>
      <xdr:colOff>542925</xdr:colOff>
      <xdr:row>39</xdr:row>
      <xdr:rowOff>238125</xdr:rowOff>
    </xdr:to>
    <xdr:sp macro="" textlink="">
      <xdr:nvSpPr>
        <xdr:cNvPr id="4" name="テキスト ボックス 3"/>
        <xdr:cNvSpPr txBox="1"/>
      </xdr:nvSpPr>
      <xdr:spPr>
        <a:xfrm>
          <a:off x="2000250" y="11468100"/>
          <a:ext cx="838200"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solidFill>
                <a:schemeClr val="bg1">
                  <a:lumMod val="50000"/>
                </a:schemeClr>
              </a:solidFill>
            </a:rPr>
            <a:t>LNG</a:t>
          </a:r>
          <a:endParaRPr kumimoji="1" lang="ja-JP" altLang="en-US" sz="800">
            <a:solidFill>
              <a:schemeClr val="bg1">
                <a:lumMod val="50000"/>
              </a:schemeClr>
            </a:solidFill>
          </a:endParaRPr>
        </a:p>
      </xdr:txBody>
    </xdr:sp>
    <xdr:clientData/>
  </xdr:twoCellAnchor>
  <xdr:twoCellAnchor>
    <xdr:from>
      <xdr:col>2</xdr:col>
      <xdr:colOff>896471</xdr:colOff>
      <xdr:row>68</xdr:row>
      <xdr:rowOff>44824</xdr:rowOff>
    </xdr:from>
    <xdr:to>
      <xdr:col>6</xdr:col>
      <xdr:colOff>776008</xdr:colOff>
      <xdr:row>72</xdr:row>
      <xdr:rowOff>127748</xdr:rowOff>
    </xdr:to>
    <xdr:sp macro="" textlink="">
      <xdr:nvSpPr>
        <xdr:cNvPr id="5" name="正方形/長方形 4"/>
        <xdr:cNvSpPr/>
      </xdr:nvSpPr>
      <xdr:spPr>
        <a:xfrm>
          <a:off x="3193677" y="17996648"/>
          <a:ext cx="4810125" cy="800100"/>
        </a:xfrm>
        <a:prstGeom prst="rect">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spcAft>
              <a:spcPts val="0"/>
            </a:spcAft>
          </a:pPr>
          <a:r>
            <a:rPr lang="ja-JP" sz="1800" b="1">
              <a:solidFill>
                <a:srgbClr val="FF0000"/>
              </a:solidFill>
              <a:effectLst/>
              <a:latin typeface="ＭＳ 明朝" panose="02020609040205080304" pitchFamily="17" charset="-128"/>
              <a:ea typeface="ＭＳ ゴシック" panose="020B0609070205080204" pitchFamily="49" charset="-128"/>
              <a:cs typeface="ＭＳ 明朝" panose="02020609040205080304" pitchFamily="17" charset="-128"/>
            </a:rPr>
            <a:t>別添管理シートのとおり</a:t>
          </a:r>
          <a:endParaRPr lang="ja-JP" sz="1600" b="1">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twoCellAnchor>
    <xdr:from>
      <xdr:col>2</xdr:col>
      <xdr:colOff>1030941</xdr:colOff>
      <xdr:row>103</xdr:row>
      <xdr:rowOff>22413</xdr:rowOff>
    </xdr:from>
    <xdr:to>
      <xdr:col>7</xdr:col>
      <xdr:colOff>70037</xdr:colOff>
      <xdr:row>107</xdr:row>
      <xdr:rowOff>82925</xdr:rowOff>
    </xdr:to>
    <xdr:sp macro="" textlink="">
      <xdr:nvSpPr>
        <xdr:cNvPr id="6" name="正方形/長方形 5"/>
        <xdr:cNvSpPr/>
      </xdr:nvSpPr>
      <xdr:spPr>
        <a:xfrm>
          <a:off x="3328147" y="24574501"/>
          <a:ext cx="4810125" cy="800100"/>
        </a:xfrm>
        <a:prstGeom prst="rect">
          <a:avLst/>
        </a:prstGeom>
        <a:solidFill>
          <a:schemeClr val="bg1"/>
        </a:solid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hangingPunct="0">
            <a:spcAft>
              <a:spcPts val="0"/>
            </a:spcAft>
          </a:pPr>
          <a:r>
            <a:rPr lang="ja-JP" sz="1800" b="1">
              <a:solidFill>
                <a:srgbClr val="FF0000"/>
              </a:solidFill>
              <a:effectLst/>
              <a:latin typeface="ＭＳ 明朝" panose="02020609040205080304" pitchFamily="17" charset="-128"/>
              <a:ea typeface="ＭＳ ゴシック" panose="020B0609070205080204" pitchFamily="49" charset="-128"/>
              <a:cs typeface="ＭＳ 明朝" panose="02020609040205080304" pitchFamily="17" charset="-128"/>
            </a:rPr>
            <a:t>別添管理シートのとおり</a:t>
          </a:r>
          <a:endParaRPr lang="ja-JP" sz="1600" b="1">
            <a:solidFill>
              <a:srgbClr val="000000"/>
            </a:solidFill>
            <a:effectLst/>
            <a:latin typeface="ＭＳ 明朝" panose="02020609040205080304" pitchFamily="17" charset="-128"/>
            <a:ea typeface="ＭＳ 明朝" panose="02020609040205080304" pitchFamily="17" charset="-128"/>
            <a:cs typeface="ＭＳ 明朝" panose="02020609040205080304"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16</xdr:row>
      <xdr:rowOff>95251</xdr:rowOff>
    </xdr:from>
    <xdr:to>
      <xdr:col>7</xdr:col>
      <xdr:colOff>428625</xdr:colOff>
      <xdr:row>35</xdr:row>
      <xdr:rowOff>161926</xdr:rowOff>
    </xdr:to>
    <xdr:sp macro="" textlink="">
      <xdr:nvSpPr>
        <xdr:cNvPr id="2" name="テキスト ボックス 1"/>
        <xdr:cNvSpPr txBox="1"/>
      </xdr:nvSpPr>
      <xdr:spPr>
        <a:xfrm>
          <a:off x="209550" y="5229226"/>
          <a:ext cx="6172200" cy="4591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積立契約における留意事項</a:t>
          </a:r>
          <a:r>
            <a:rPr kumimoji="1" lang="en-US" altLang="ja-JP" sz="1050"/>
            <a:t>】</a:t>
          </a:r>
        </a:p>
        <a:p>
          <a:r>
            <a:rPr kumimoji="1" lang="ja-JP" altLang="en-US" sz="1050"/>
            <a:t>・積立契約の期間は、令和</a:t>
          </a:r>
          <a:r>
            <a:rPr kumimoji="1" lang="en-US" altLang="ja-JP" sz="1050"/>
            <a:t>7</a:t>
          </a:r>
          <a:r>
            <a:rPr kumimoji="1" lang="ja-JP" altLang="en-US" sz="1050"/>
            <a:t>年</a:t>
          </a:r>
          <a:r>
            <a:rPr kumimoji="1" lang="en-US" altLang="ja-JP" sz="1050"/>
            <a:t>7</a:t>
          </a:r>
          <a:r>
            <a:rPr kumimoji="1" lang="ja-JP" altLang="en-US" sz="1050"/>
            <a:t>月</a:t>
          </a:r>
          <a:r>
            <a:rPr kumimoji="1" lang="en-US" altLang="ja-JP" sz="1050"/>
            <a:t>1</a:t>
          </a:r>
          <a:r>
            <a:rPr kumimoji="1" lang="ja-JP" altLang="en-US" sz="1050"/>
            <a:t>日（平成</a:t>
          </a:r>
          <a:r>
            <a:rPr kumimoji="1" lang="en-US" altLang="ja-JP" sz="1050"/>
            <a:t>24</a:t>
          </a:r>
          <a:r>
            <a:rPr kumimoji="1" lang="ja-JP" altLang="en-US" sz="1050"/>
            <a:t>事業年度からの契約の場合は平成</a:t>
          </a:r>
          <a:r>
            <a:rPr kumimoji="1" lang="en-US" altLang="ja-JP" sz="1050"/>
            <a:t>25</a:t>
          </a:r>
          <a:r>
            <a:rPr kumimoji="1" lang="ja-JP" altLang="en-US" sz="1050"/>
            <a:t>年</a:t>
          </a:r>
          <a:r>
            <a:rPr kumimoji="1" lang="en-US" altLang="ja-JP" sz="1050"/>
            <a:t>2</a:t>
          </a:r>
          <a:r>
            <a:rPr kumimoji="1" lang="ja-JP" altLang="en-US" sz="1050"/>
            <a:t>月</a:t>
          </a:r>
          <a:r>
            <a:rPr kumimoji="1" lang="en-US" altLang="ja-JP" sz="1050"/>
            <a:t>1</a:t>
          </a:r>
          <a:r>
            <a:rPr kumimoji="1" lang="ja-JP" altLang="en-US" sz="1050"/>
            <a:t>日、平成  </a:t>
          </a:r>
          <a:endParaRPr kumimoji="1" lang="en-US" altLang="ja-JP" sz="1050"/>
        </a:p>
        <a:p>
          <a:r>
            <a:rPr kumimoji="1" lang="en-US" altLang="ja-JP" sz="1050"/>
            <a:t>    25</a:t>
          </a:r>
          <a:r>
            <a:rPr kumimoji="1" lang="ja-JP" altLang="en-US" sz="1050"/>
            <a:t>事業年度以降からの契約の場合は当該年の</a:t>
          </a:r>
          <a:r>
            <a:rPr kumimoji="1" lang="en-US" altLang="ja-JP" sz="1050"/>
            <a:t>5</a:t>
          </a:r>
          <a:r>
            <a:rPr kumimoji="1" lang="ja-JP" altLang="en-US" sz="1050"/>
            <a:t>月</a:t>
          </a:r>
          <a:r>
            <a:rPr kumimoji="1" lang="en-US" altLang="ja-JP" sz="1050"/>
            <a:t>1</a:t>
          </a:r>
          <a:r>
            <a:rPr kumimoji="1" lang="ja-JP" altLang="en-US" sz="1050"/>
            <a:t>日（又は</a:t>
          </a:r>
          <a:r>
            <a:rPr kumimoji="1" lang="en-US" altLang="ja-JP" sz="1050"/>
            <a:t>4</a:t>
          </a:r>
          <a:r>
            <a:rPr kumimoji="1" lang="ja-JP" altLang="en-US" sz="1050"/>
            <a:t>月</a:t>
          </a:r>
          <a:r>
            <a:rPr kumimoji="1" lang="en-US" altLang="ja-JP" sz="1050"/>
            <a:t>1</a:t>
          </a:r>
          <a:r>
            <a:rPr kumimoji="1" lang="ja-JP" altLang="en-US" sz="1050"/>
            <a:t>日若しくは</a:t>
          </a:r>
          <a:r>
            <a:rPr kumimoji="1" lang="en-US" altLang="ja-JP" sz="1050"/>
            <a:t>6</a:t>
          </a:r>
          <a:r>
            <a:rPr kumimoji="1" lang="ja-JP" altLang="en-US" sz="1050"/>
            <a:t>月</a:t>
          </a:r>
          <a:r>
            <a:rPr kumimoji="1" lang="en-US" altLang="ja-JP" sz="1050"/>
            <a:t>1</a:t>
          </a:r>
          <a:r>
            <a:rPr kumimoji="1" lang="ja-JP" altLang="en-US" sz="1050"/>
            <a:t>日若しくは</a:t>
          </a:r>
          <a:r>
            <a:rPr kumimoji="1" lang="en-US" altLang="ja-JP" sz="1050"/>
            <a:t>7</a:t>
          </a:r>
          <a:r>
            <a:rPr kumimoji="1" lang="ja-JP" altLang="en-US" sz="1050"/>
            <a:t>月</a:t>
          </a:r>
          <a:r>
            <a:rPr kumimoji="1" lang="en-US" altLang="ja-JP" sz="1050"/>
            <a:t>1</a:t>
          </a:r>
          <a:r>
            <a:rPr kumimoji="1" lang="ja-JP" altLang="en-US" sz="1050"/>
            <a:t>　　</a:t>
          </a:r>
          <a:endParaRPr kumimoji="1" lang="en-US" altLang="ja-JP" sz="1050"/>
        </a:p>
        <a:p>
          <a:r>
            <a:rPr kumimoji="1" lang="ja-JP" altLang="en-US" sz="1050"/>
            <a:t>　日）を開始日とし、令和</a:t>
          </a:r>
          <a:r>
            <a:rPr kumimoji="1" lang="en-US" altLang="ja-JP" sz="1050"/>
            <a:t>8</a:t>
          </a:r>
          <a:r>
            <a:rPr kumimoji="1" lang="ja-JP" altLang="en-US" sz="1050"/>
            <a:t>年</a:t>
          </a:r>
          <a:r>
            <a:rPr kumimoji="1" lang="en-US" altLang="ja-JP" sz="1050"/>
            <a:t>6</a:t>
          </a:r>
          <a:r>
            <a:rPr kumimoji="1" lang="ja-JP" altLang="en-US" sz="1050"/>
            <a:t>月</a:t>
          </a:r>
          <a:r>
            <a:rPr kumimoji="1" lang="en-US" altLang="ja-JP" sz="1050"/>
            <a:t>30</a:t>
          </a:r>
          <a:r>
            <a:rPr kumimoji="1" lang="ja-JP" altLang="en-US" sz="1050"/>
            <a:t>日までの期間です（期間の終期が更新されます。）。</a:t>
          </a:r>
        </a:p>
        <a:p>
          <a:r>
            <a:rPr kumimoji="1" lang="ja-JP" altLang="en-US" sz="1050"/>
            <a:t>・補塡金は、当該補填金交付日における燃料補塡積立金残高の</a:t>
          </a:r>
          <a:r>
            <a:rPr kumimoji="1" lang="en-US" altLang="ja-JP" sz="1050"/>
            <a:t>2</a:t>
          </a:r>
          <a:r>
            <a:rPr kumimoji="1" lang="ja-JP" altLang="en-US" sz="1050"/>
            <a:t>倍を上限として支給されますが、</a:t>
          </a:r>
          <a:endParaRPr kumimoji="1" lang="en-US" altLang="ja-JP" sz="1050"/>
        </a:p>
        <a:p>
          <a:r>
            <a:rPr kumimoji="1" lang="ja-JP" altLang="en-US" sz="1050"/>
            <a:t>　政府の予算と茨城県農業再生協議会（以下「本協議会」といいます。）に造成された基金の残額</a:t>
          </a:r>
          <a:endParaRPr kumimoji="1" lang="en-US" altLang="ja-JP" sz="1050"/>
        </a:p>
        <a:p>
          <a:r>
            <a:rPr kumimoji="1" lang="ja-JP" altLang="en-US" sz="1050"/>
            <a:t>　に応じて減額されることがあります。</a:t>
          </a:r>
        </a:p>
        <a:p>
          <a:r>
            <a:rPr kumimoji="1" lang="ja-JP" altLang="en-US" sz="1050"/>
            <a:t>・積立金に利息はつきません。</a:t>
          </a:r>
        </a:p>
        <a:p>
          <a:r>
            <a:rPr kumimoji="1" lang="ja-JP" altLang="en-US" sz="1050"/>
            <a:t>・本協議会は、この申込書を受付け、契約を締結したときには、積立契約締結完了通知（更新）を</a:t>
          </a:r>
          <a:endParaRPr kumimoji="1" lang="en-US" altLang="ja-JP" sz="1050"/>
        </a:p>
        <a:p>
          <a:r>
            <a:rPr kumimoji="1" lang="ja-JP" altLang="en-US" sz="1050"/>
            <a:t>　送付します。</a:t>
          </a:r>
        </a:p>
        <a:p>
          <a:endParaRPr kumimoji="1" lang="ja-JP" altLang="en-US" sz="1050"/>
        </a:p>
        <a:p>
          <a:r>
            <a:rPr kumimoji="1" lang="en-US" altLang="ja-JP" sz="1050"/>
            <a:t>【</a:t>
          </a:r>
          <a:r>
            <a:rPr kumimoji="1" lang="ja-JP" altLang="en-US" sz="1050"/>
            <a:t>積立契約の締結等に伴う個人情報の取扱いについて</a:t>
          </a:r>
          <a:r>
            <a:rPr kumimoji="1" lang="en-US" altLang="ja-JP" sz="1050"/>
            <a:t>】</a:t>
          </a:r>
        </a:p>
        <a:p>
          <a:r>
            <a:rPr kumimoji="1" lang="ja-JP" altLang="en-US" sz="1050"/>
            <a:t>　本協議会は、積立契約の締結その他施設園芸セーフティネット構築事業の実施に伴って取得した個人情報を施設園芸セーフティネット構築事業の実施に利用するほか、以下の利用、提供等を行うことがあります。</a:t>
          </a:r>
        </a:p>
        <a:p>
          <a:r>
            <a:rPr kumimoji="1" lang="ja-JP" altLang="en-US" sz="1050"/>
            <a:t>・本協議会が取得した個人情報を、農林水産省に提出することがあります。</a:t>
          </a:r>
        </a:p>
        <a:p>
          <a:r>
            <a:rPr kumimoji="1" lang="ja-JP" altLang="en-US" sz="1050"/>
            <a:t>・本協議会は、一般社団法人日本施設園芸協会（全国団体）その他の関係団体に対し施設園芸等</a:t>
          </a:r>
          <a:endParaRPr kumimoji="1" lang="en-US" altLang="ja-JP" sz="1050"/>
        </a:p>
        <a:p>
          <a:r>
            <a:rPr kumimoji="1" lang="ja-JP" altLang="en-US" sz="1050"/>
            <a:t>　燃料価格高騰対策に関する個人情報の提供を行うことがあります。</a:t>
          </a:r>
        </a:p>
        <a:p>
          <a:r>
            <a:rPr kumimoji="1" lang="ja-JP" altLang="en-US" sz="1050"/>
            <a:t>　なお、本申込書を提出された場合は、上記個人情報の取扱いについて同意したものとして取扱います。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200025</xdr:colOff>
      <xdr:row>14</xdr:row>
      <xdr:rowOff>104776</xdr:rowOff>
    </xdr:from>
    <xdr:to>
      <xdr:col>7</xdr:col>
      <xdr:colOff>419100</xdr:colOff>
      <xdr:row>33</xdr:row>
      <xdr:rowOff>85725</xdr:rowOff>
    </xdr:to>
    <xdr:sp macro="" textlink="">
      <xdr:nvSpPr>
        <xdr:cNvPr id="2" name="テキスト ボックス 1"/>
        <xdr:cNvSpPr txBox="1"/>
      </xdr:nvSpPr>
      <xdr:spPr>
        <a:xfrm>
          <a:off x="200025" y="4524376"/>
          <a:ext cx="6172200" cy="45053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積立契約における留意事項</a:t>
          </a:r>
          <a:r>
            <a:rPr kumimoji="1" lang="en-US" altLang="ja-JP" sz="1050"/>
            <a:t>】</a:t>
          </a:r>
        </a:p>
        <a:p>
          <a:r>
            <a:rPr kumimoji="1" lang="ja-JP" altLang="en-US" sz="1050"/>
            <a:t>・積立契約の期間は、令和</a:t>
          </a:r>
          <a:r>
            <a:rPr kumimoji="1" lang="en-US" altLang="ja-JP" sz="1050"/>
            <a:t>7</a:t>
          </a:r>
          <a:r>
            <a:rPr kumimoji="1" lang="ja-JP" altLang="en-US" sz="1050"/>
            <a:t>年</a:t>
          </a:r>
          <a:r>
            <a:rPr kumimoji="1" lang="en-US" altLang="ja-JP" sz="1050"/>
            <a:t>7</a:t>
          </a:r>
          <a:r>
            <a:rPr kumimoji="1" lang="ja-JP" altLang="en-US" sz="1050"/>
            <a:t>月</a:t>
          </a:r>
          <a:r>
            <a:rPr kumimoji="1" lang="en-US" altLang="ja-JP" sz="1050"/>
            <a:t>1</a:t>
          </a:r>
          <a:r>
            <a:rPr kumimoji="1" lang="ja-JP" altLang="en-US" sz="1050"/>
            <a:t>日を開始日とし、令和</a:t>
          </a:r>
          <a:r>
            <a:rPr kumimoji="1" lang="en-US" altLang="ja-JP" sz="1050"/>
            <a:t>8</a:t>
          </a:r>
          <a:r>
            <a:rPr kumimoji="1" lang="ja-JP" altLang="en-US" sz="1050"/>
            <a:t>年</a:t>
          </a:r>
          <a:r>
            <a:rPr kumimoji="1" lang="en-US" altLang="ja-JP" sz="1050"/>
            <a:t>6</a:t>
          </a:r>
          <a:r>
            <a:rPr kumimoji="1" lang="ja-JP" altLang="en-US" sz="1050"/>
            <a:t>月</a:t>
          </a:r>
          <a:r>
            <a:rPr kumimoji="1" lang="en-US" altLang="ja-JP" sz="1050"/>
            <a:t>30</a:t>
          </a:r>
          <a:r>
            <a:rPr kumimoji="1" lang="ja-JP" altLang="en-US" sz="1050"/>
            <a:t>日までの期間です。</a:t>
          </a:r>
        </a:p>
        <a:p>
          <a:r>
            <a:rPr kumimoji="1" lang="ja-JP" altLang="en-US" sz="1050"/>
            <a:t>・補塡金は、当該補填金交付日における燃料補塡積立金残高の</a:t>
          </a:r>
          <a:r>
            <a:rPr kumimoji="1" lang="en-US" altLang="ja-JP" sz="1050"/>
            <a:t>2</a:t>
          </a:r>
          <a:r>
            <a:rPr kumimoji="1" lang="ja-JP" altLang="en-US" sz="1050"/>
            <a:t>倍を上限として支給されますが、</a:t>
          </a:r>
          <a:endParaRPr kumimoji="1" lang="en-US" altLang="ja-JP" sz="1050"/>
        </a:p>
        <a:p>
          <a:r>
            <a:rPr kumimoji="1" lang="ja-JP" altLang="en-US" sz="1050"/>
            <a:t>　政府の予算と茨城県農業再生協議会（以下「本協議会」といいます。）に造成された基金の残額</a:t>
          </a:r>
          <a:endParaRPr kumimoji="1" lang="en-US" altLang="ja-JP" sz="1050"/>
        </a:p>
        <a:p>
          <a:r>
            <a:rPr kumimoji="1" lang="ja-JP" altLang="en-US" sz="1050"/>
            <a:t>　に応じて減額されることがあります。</a:t>
          </a:r>
        </a:p>
        <a:p>
          <a:r>
            <a:rPr kumimoji="1" lang="ja-JP" altLang="en-US" sz="1050"/>
            <a:t>・積立金に利息はつきません。</a:t>
          </a:r>
        </a:p>
        <a:p>
          <a:r>
            <a:rPr kumimoji="1" lang="ja-JP" altLang="en-US" sz="1050"/>
            <a:t>・本協議会は、この申込書を受付け、契約を締結したときには、積立契約締結完了通知（更新）を</a:t>
          </a:r>
          <a:endParaRPr kumimoji="1" lang="en-US" altLang="ja-JP" sz="1050"/>
        </a:p>
        <a:p>
          <a:r>
            <a:rPr kumimoji="1" lang="ja-JP" altLang="en-US" sz="1050"/>
            <a:t>　送付します。</a:t>
          </a:r>
        </a:p>
        <a:p>
          <a:endParaRPr kumimoji="1" lang="ja-JP" altLang="en-US" sz="1050"/>
        </a:p>
        <a:p>
          <a:r>
            <a:rPr kumimoji="1" lang="en-US" altLang="ja-JP" sz="1050"/>
            <a:t>【</a:t>
          </a:r>
          <a:r>
            <a:rPr kumimoji="1" lang="ja-JP" altLang="en-US" sz="1050"/>
            <a:t>積立契約の締結等に伴う個人情報の取扱いについて</a:t>
          </a:r>
          <a:r>
            <a:rPr kumimoji="1" lang="en-US" altLang="ja-JP" sz="1050"/>
            <a:t>】</a:t>
          </a:r>
        </a:p>
        <a:p>
          <a:r>
            <a:rPr kumimoji="1" lang="ja-JP" altLang="en-US" sz="1050"/>
            <a:t>　本協議会は、積立契約の締結その他施設園芸セーフティネット構築事業の実施に伴って取得した個人情報を施設園芸セーフティネット構築事業の実施に利用するほか、以下の利用、提供等を行うことがあります。</a:t>
          </a:r>
        </a:p>
        <a:p>
          <a:r>
            <a:rPr kumimoji="1" lang="ja-JP" altLang="en-US" sz="1050"/>
            <a:t>・本協議会が取得した個人情報を、農林水産省に提出することがあります。</a:t>
          </a:r>
        </a:p>
        <a:p>
          <a:r>
            <a:rPr kumimoji="1" lang="ja-JP" altLang="en-US" sz="1050"/>
            <a:t>・本協議会は、一般社団法人日本施設園芸協会（全国団体）その他の関係団体に対し施設園芸等</a:t>
          </a:r>
          <a:endParaRPr kumimoji="1" lang="en-US" altLang="ja-JP" sz="1050"/>
        </a:p>
        <a:p>
          <a:r>
            <a:rPr kumimoji="1" lang="ja-JP" altLang="en-US" sz="1050"/>
            <a:t>　燃料価格高騰対策に関する個人情報の提供を行うことがあります。</a:t>
          </a:r>
        </a:p>
        <a:p>
          <a:r>
            <a:rPr kumimoji="1" lang="ja-JP" altLang="en-US" sz="1050"/>
            <a:t>　なお、本申込書を提出された場合は、上記個人情報の取扱いについて同意したものとして取扱います。</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10</xdr:col>
      <xdr:colOff>0</xdr:colOff>
      <xdr:row>19</xdr:row>
      <xdr:rowOff>0</xdr:rowOff>
    </xdr:from>
    <xdr:ext cx="2880" cy="216360"/>
    <xdr:pic>
      <xdr:nvPicPr>
        <xdr:cNvPr id="2" name="Picture 3"/>
        <xdr:cNvPicPr>
          <a:picLocks noChangeAspect="1"/>
        </xdr:cNvPicPr>
      </xdr:nvPicPr>
      <xdr:blipFill>
        <a:blip xmlns:r="http://schemas.openxmlformats.org/officeDocument/2006/relationships" r:embed="rId1"/>
        <a:stretch>
          <a:fillRect/>
        </a:stretch>
      </xdr:blipFill>
      <xdr:spPr>
        <a:xfrm>
          <a:off x="8658226" y="3810000"/>
          <a:ext cx="2880" cy="216360"/>
        </a:xfrm>
        <a:prstGeom prst="rect">
          <a:avLst/>
        </a:prstGeom>
      </xdr:spPr>
    </xdr:pic>
    <xdr:clientData/>
  </xdr:oneCellAnchor>
  <xdr:twoCellAnchor>
    <xdr:from>
      <xdr:col>0</xdr:col>
      <xdr:colOff>409575</xdr:colOff>
      <xdr:row>42</xdr:row>
      <xdr:rowOff>9525</xdr:rowOff>
    </xdr:from>
    <xdr:to>
      <xdr:col>9</xdr:col>
      <xdr:colOff>104775</xdr:colOff>
      <xdr:row>50</xdr:row>
      <xdr:rowOff>38100</xdr:rowOff>
    </xdr:to>
    <xdr:sp macro="" textlink="">
      <xdr:nvSpPr>
        <xdr:cNvPr id="3" name="テキスト ボックス 2"/>
        <xdr:cNvSpPr txBox="1"/>
      </xdr:nvSpPr>
      <xdr:spPr>
        <a:xfrm>
          <a:off x="409575" y="10287000"/>
          <a:ext cx="6372225" cy="1933575"/>
        </a:xfrm>
        <a:prstGeom prst="rect">
          <a:avLst/>
        </a:prstGeom>
        <a:solidFill>
          <a:schemeClr val="lt1"/>
        </a:solidFill>
        <a:ln w="635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燃料購入数量等設定における留意事項</a:t>
          </a:r>
          <a:r>
            <a:rPr kumimoji="1" lang="en-US" altLang="ja-JP" sz="1100"/>
            <a:t>】</a:t>
          </a:r>
        </a:p>
        <a:p>
          <a:r>
            <a:rPr kumimoji="1" lang="ja-JP" altLang="en-US" sz="1100"/>
            <a:t>・燃料油購入数量の設定に関する証拠書類の提出を求めた場合は、必ず提出してください。</a:t>
          </a:r>
          <a:endParaRPr kumimoji="1" lang="en-US" altLang="ja-JP" sz="1100"/>
        </a:p>
        <a:p>
          <a:r>
            <a:rPr kumimoji="1" lang="ja-JP" altLang="en-US" sz="1100"/>
            <a:t>　提出がない場合には、燃料購入数量が設定できない場合があります。</a:t>
          </a:r>
        </a:p>
        <a:p>
          <a:r>
            <a:rPr kumimoji="1" lang="ja-JP" altLang="en-US" sz="1100"/>
            <a:t>・当協議会から指示があった場合には、指定月の燃料の購入数量を領収書、納品書等の写しを</a:t>
          </a:r>
          <a:endParaRPr kumimoji="1" lang="en-US" altLang="ja-JP" sz="1100"/>
        </a:p>
        <a:p>
          <a:r>
            <a:rPr kumimoji="1" lang="ja-JP" altLang="en-US" sz="1100"/>
            <a:t>　添付して速やかに報告してください。</a:t>
          </a:r>
        </a:p>
        <a:p>
          <a:r>
            <a:rPr kumimoji="1" lang="ja-JP" altLang="en-US" sz="1100"/>
            <a:t>・燃料購入数量等が設定されましたらお知らせしますので、燃料補塡積立金必要額を納入してくだ</a:t>
          </a:r>
          <a:endParaRPr kumimoji="1" lang="en-US" altLang="ja-JP" sz="1100"/>
        </a:p>
        <a:p>
          <a:r>
            <a:rPr kumimoji="1" lang="ja-JP" altLang="en-US" sz="1100"/>
            <a:t>　さい。 </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3</xdr:col>
      <xdr:colOff>1</xdr:colOff>
      <xdr:row>16</xdr:row>
      <xdr:rowOff>0</xdr:rowOff>
    </xdr:from>
    <xdr:ext cx="2880" cy="216360"/>
    <xdr:pic>
      <xdr:nvPicPr>
        <xdr:cNvPr id="2" name="Picture 3"/>
        <xdr:cNvPicPr>
          <a:picLocks noChangeAspect="1"/>
        </xdr:cNvPicPr>
      </xdr:nvPicPr>
      <xdr:blipFill>
        <a:blip xmlns:r="http://schemas.openxmlformats.org/officeDocument/2006/relationships" r:embed="rId1"/>
        <a:stretch>
          <a:fillRect/>
        </a:stretch>
      </xdr:blipFill>
      <xdr:spPr>
        <a:xfrm>
          <a:off x="8420101" y="4086225"/>
          <a:ext cx="2880" cy="216360"/>
        </a:xfrm>
        <a:prstGeom prst="rect">
          <a:avLst/>
        </a:prstGeom>
      </xdr:spPr>
    </xdr:pic>
    <xdr:clientData/>
  </xdr:oneCellAnchor>
  <xdr:twoCellAnchor>
    <xdr:from>
      <xdr:col>1</xdr:col>
      <xdr:colOff>328450</xdr:colOff>
      <xdr:row>11</xdr:row>
      <xdr:rowOff>180647</xdr:rowOff>
    </xdr:from>
    <xdr:to>
      <xdr:col>8</xdr:col>
      <xdr:colOff>1198837</xdr:colOff>
      <xdr:row>19</xdr:row>
      <xdr:rowOff>65689</xdr:rowOff>
    </xdr:to>
    <xdr:sp macro="" textlink="">
      <xdr:nvSpPr>
        <xdr:cNvPr id="3" name="正方形/長方形 2"/>
        <xdr:cNvSpPr/>
      </xdr:nvSpPr>
      <xdr:spPr>
        <a:xfrm>
          <a:off x="903234" y="2890345"/>
          <a:ext cx="6995948" cy="2118491"/>
        </a:xfrm>
        <a:prstGeom prst="rect">
          <a:avLst/>
        </a:prstGeom>
        <a:solidFill>
          <a:sysClr val="window" lastClr="FFFFFF"/>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4800">
              <a:solidFill>
                <a:sysClr val="windowText" lastClr="000000"/>
              </a:solidFill>
            </a:rPr>
            <a:t>別紙管理シートに記入</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0"/>
  <sheetViews>
    <sheetView tabSelected="1" view="pageBreakPreview" zoomScale="80" zoomScaleNormal="65" zoomScaleSheetLayoutView="80" workbookViewId="0">
      <selection activeCell="G40" sqref="G40:H40"/>
    </sheetView>
  </sheetViews>
  <sheetFormatPr defaultRowHeight="18" x14ac:dyDescent="0.55000000000000004"/>
  <cols>
    <col min="1" max="1" width="4.75" customWidth="1"/>
    <col min="5" max="8" width="13.25" customWidth="1"/>
    <col min="9" max="9" width="4.75" customWidth="1"/>
  </cols>
  <sheetData>
    <row r="1" spans="2:9" x14ac:dyDescent="0.55000000000000004">
      <c r="B1" t="s">
        <v>69</v>
      </c>
    </row>
    <row r="2" spans="2:9" x14ac:dyDescent="0.55000000000000004">
      <c r="H2" t="s">
        <v>48</v>
      </c>
    </row>
    <row r="3" spans="2:9" x14ac:dyDescent="0.55000000000000004">
      <c r="H3" t="s">
        <v>49</v>
      </c>
    </row>
    <row r="5" spans="2:9" x14ac:dyDescent="0.55000000000000004">
      <c r="B5" t="s">
        <v>70</v>
      </c>
    </row>
    <row r="8" spans="2:9" x14ac:dyDescent="0.55000000000000004">
      <c r="E8" s="24" t="s">
        <v>50</v>
      </c>
      <c r="F8" s="45"/>
      <c r="I8" s="24"/>
    </row>
    <row r="9" spans="2:9" x14ac:dyDescent="0.55000000000000004">
      <c r="E9" t="s">
        <v>151</v>
      </c>
      <c r="I9" s="23"/>
    </row>
    <row r="10" spans="2:9" x14ac:dyDescent="0.55000000000000004">
      <c r="E10" s="189" t="s">
        <v>152</v>
      </c>
      <c r="I10" s="24"/>
    </row>
    <row r="13" spans="2:9" ht="43.5" customHeight="1" x14ac:dyDescent="0.55000000000000004">
      <c r="C13" s="260" t="s">
        <v>188</v>
      </c>
      <c r="D13" s="260"/>
      <c r="E13" s="260"/>
      <c r="F13" s="260"/>
      <c r="G13" s="260"/>
      <c r="H13" s="260"/>
    </row>
    <row r="15" spans="2:9" ht="80.25" customHeight="1" x14ac:dyDescent="0.55000000000000004">
      <c r="B15" s="268" t="s">
        <v>79</v>
      </c>
      <c r="C15" s="268"/>
      <c r="D15" s="268"/>
      <c r="E15" s="268"/>
      <c r="F15" s="268"/>
      <c r="G15" s="268"/>
      <c r="H15" s="268"/>
      <c r="I15" s="222"/>
    </row>
    <row r="17" spans="3:5" x14ac:dyDescent="0.55000000000000004">
      <c r="E17" s="25" t="s">
        <v>51</v>
      </c>
    </row>
    <row r="19" spans="3:5" x14ac:dyDescent="0.55000000000000004">
      <c r="C19" t="s">
        <v>52</v>
      </c>
    </row>
    <row r="20" spans="3:5" x14ac:dyDescent="0.55000000000000004">
      <c r="C20" t="s">
        <v>53</v>
      </c>
    </row>
    <row r="36" spans="2:8" x14ac:dyDescent="0.55000000000000004">
      <c r="B36" t="s">
        <v>54</v>
      </c>
    </row>
    <row r="37" spans="2:8" x14ac:dyDescent="0.55000000000000004">
      <c r="D37" t="s">
        <v>55</v>
      </c>
    </row>
    <row r="39" spans="2:8" x14ac:dyDescent="0.55000000000000004">
      <c r="B39" s="272" t="s">
        <v>72</v>
      </c>
      <c r="C39" s="273"/>
      <c r="D39" s="274"/>
      <c r="F39" s="226" t="s">
        <v>189</v>
      </c>
      <c r="G39" s="223"/>
      <c r="H39" s="224"/>
    </row>
    <row r="40" spans="2:8" x14ac:dyDescent="0.55000000000000004">
      <c r="B40" s="269"/>
      <c r="C40" s="270"/>
      <c r="D40" s="271"/>
      <c r="E40" s="43"/>
      <c r="F40" s="225" t="s">
        <v>213</v>
      </c>
      <c r="G40" s="270" t="s">
        <v>214</v>
      </c>
      <c r="H40" s="271"/>
    </row>
    <row r="41" spans="2:8" x14ac:dyDescent="0.55000000000000004">
      <c r="G41" t="s">
        <v>56</v>
      </c>
    </row>
    <row r="42" spans="2:8" x14ac:dyDescent="0.55000000000000004">
      <c r="B42" t="s">
        <v>57</v>
      </c>
    </row>
    <row r="43" spans="2:8" x14ac:dyDescent="0.55000000000000004">
      <c r="E43" s="26" t="s">
        <v>73</v>
      </c>
      <c r="F43" s="27" t="s">
        <v>74</v>
      </c>
      <c r="G43" s="27"/>
      <c r="H43" s="28"/>
    </row>
    <row r="45" spans="2:8" x14ac:dyDescent="0.55000000000000004">
      <c r="B45" t="s">
        <v>58</v>
      </c>
    </row>
    <row r="46" spans="2:8" ht="46.5" customHeight="1" x14ac:dyDescent="0.55000000000000004">
      <c r="B46" s="227" t="s">
        <v>59</v>
      </c>
      <c r="C46" s="227" t="s">
        <v>60</v>
      </c>
      <c r="D46" s="227" t="s">
        <v>61</v>
      </c>
      <c r="E46" s="228" t="s">
        <v>75</v>
      </c>
      <c r="F46" s="228" t="s">
        <v>76</v>
      </c>
      <c r="G46" s="228" t="s">
        <v>77</v>
      </c>
      <c r="H46" s="31" t="s">
        <v>78</v>
      </c>
    </row>
    <row r="47" spans="2:8" x14ac:dyDescent="0.55000000000000004">
      <c r="B47" s="29"/>
      <c r="C47" s="29"/>
      <c r="D47" s="32"/>
      <c r="E47" s="29"/>
      <c r="F47" s="29"/>
      <c r="G47" s="29"/>
      <c r="H47" s="29"/>
    </row>
    <row r="48" spans="2:8" x14ac:dyDescent="0.55000000000000004">
      <c r="B48" s="29"/>
      <c r="C48" s="29"/>
      <c r="D48" s="32"/>
      <c r="E48" s="29"/>
      <c r="F48" s="29"/>
      <c r="G48" s="29"/>
      <c r="H48" s="29"/>
    </row>
    <row r="49" spans="2:8" x14ac:dyDescent="0.55000000000000004">
      <c r="B49" s="29"/>
      <c r="C49" s="29"/>
      <c r="D49" s="32"/>
      <c r="E49" s="29"/>
      <c r="F49" s="29"/>
      <c r="G49" s="29"/>
      <c r="H49" s="29"/>
    </row>
    <row r="50" spans="2:8" x14ac:dyDescent="0.55000000000000004">
      <c r="B50" s="29"/>
      <c r="C50" s="29"/>
      <c r="D50" s="32"/>
      <c r="E50" s="29"/>
      <c r="F50" s="29"/>
      <c r="G50" s="29"/>
      <c r="H50" s="29"/>
    </row>
    <row r="51" spans="2:8" x14ac:dyDescent="0.55000000000000004">
      <c r="B51" s="29"/>
      <c r="C51" s="29"/>
      <c r="D51" s="32"/>
      <c r="E51" s="29"/>
      <c r="F51" s="29"/>
      <c r="G51" s="29"/>
      <c r="H51" s="29"/>
    </row>
    <row r="52" spans="2:8" x14ac:dyDescent="0.55000000000000004">
      <c r="B52" s="29"/>
      <c r="C52" s="29"/>
      <c r="D52" s="32"/>
      <c r="E52" s="29"/>
      <c r="F52" s="29"/>
      <c r="G52" s="29"/>
      <c r="H52" s="29"/>
    </row>
    <row r="53" spans="2:8" x14ac:dyDescent="0.55000000000000004">
      <c r="B53" s="29"/>
      <c r="C53" s="29"/>
      <c r="D53" s="32"/>
      <c r="E53" s="29"/>
      <c r="F53" s="29"/>
      <c r="G53" s="29"/>
      <c r="H53" s="29"/>
    </row>
    <row r="54" spans="2:8" x14ac:dyDescent="0.55000000000000004">
      <c r="B54" s="29"/>
      <c r="C54" s="29"/>
      <c r="D54" s="32"/>
      <c r="E54" s="29"/>
      <c r="F54" s="29"/>
      <c r="G54" s="29"/>
      <c r="H54" s="29"/>
    </row>
    <row r="55" spans="2:8" x14ac:dyDescent="0.55000000000000004">
      <c r="B55" s="29"/>
      <c r="C55" s="29"/>
      <c r="D55" s="32"/>
      <c r="E55" s="29"/>
      <c r="F55" s="29"/>
      <c r="G55" s="29"/>
      <c r="H55" s="29"/>
    </row>
    <row r="56" spans="2:8" x14ac:dyDescent="0.55000000000000004">
      <c r="B56" s="29"/>
      <c r="C56" s="29"/>
      <c r="D56" s="32"/>
      <c r="E56" s="29"/>
      <c r="F56" s="29"/>
      <c r="G56" s="29"/>
      <c r="H56" s="29"/>
    </row>
    <row r="57" spans="2:8" ht="18.5" thickBot="1" x14ac:dyDescent="0.6">
      <c r="B57" s="33"/>
      <c r="C57" s="33"/>
      <c r="D57" s="34"/>
      <c r="E57" s="33"/>
      <c r="F57" s="33"/>
      <c r="G57" s="33"/>
      <c r="H57" s="33"/>
    </row>
    <row r="58" spans="2:8" ht="19.5" thickTop="1" x14ac:dyDescent="0.55000000000000004">
      <c r="B58" s="261" t="s">
        <v>64</v>
      </c>
      <c r="C58" s="262"/>
      <c r="D58" s="35" t="s">
        <v>62</v>
      </c>
      <c r="E58" s="36">
        <f>SUMIFS(E$48:E$57,$D$48:$D$57,"A重油")</f>
        <v>0</v>
      </c>
      <c r="F58" s="36">
        <f>SUMIFS(F$48:F$57,$D$48:$D$57,"A重油")</f>
        <v>0</v>
      </c>
      <c r="G58" s="36">
        <f>SUMIFS(G$48:G$57,$D$48:$D$57,"A重油")</f>
        <v>0</v>
      </c>
      <c r="H58" s="37"/>
    </row>
    <row r="59" spans="2:8" ht="19" x14ac:dyDescent="0.55000000000000004">
      <c r="B59" s="263"/>
      <c r="C59" s="264"/>
      <c r="D59" s="29" t="s">
        <v>63</v>
      </c>
      <c r="E59" s="30">
        <f>SUMIFS(E$48:E$57,$D$48:$D$57,"灯油")</f>
        <v>0</v>
      </c>
      <c r="F59" s="30">
        <f t="shared" ref="F59:G59" si="0">SUMIFS(F$48:F$57,$D$48:$D$57,"灯油")</f>
        <v>0</v>
      </c>
      <c r="G59" s="30">
        <f t="shared" si="0"/>
        <v>0</v>
      </c>
      <c r="H59" s="38"/>
    </row>
    <row r="60" spans="2:8" ht="19" x14ac:dyDescent="0.55000000000000004">
      <c r="B60" s="263"/>
      <c r="C60" s="264"/>
      <c r="D60" s="29" t="s">
        <v>24</v>
      </c>
      <c r="E60" s="30">
        <f>SUMIFS(E$48:E$57,$D$48:$D$57,"ＬＰガス")</f>
        <v>0</v>
      </c>
      <c r="F60" s="30">
        <f t="shared" ref="F60:G60" si="1">SUMIFS(F$48:F$57,$D$48:$D$57,"ＬＰガス")</f>
        <v>0</v>
      </c>
      <c r="G60" s="30">
        <f t="shared" si="1"/>
        <v>0</v>
      </c>
      <c r="H60" s="38"/>
    </row>
    <row r="61" spans="2:8" ht="19.5" thickBot="1" x14ac:dyDescent="0.6">
      <c r="B61" s="265"/>
      <c r="C61" s="266"/>
      <c r="D61" s="39" t="s">
        <v>25</v>
      </c>
      <c r="E61" s="40">
        <f>SUMIFS(E$48:E$57,$D$48:$D$57,"ＬＮＧ")</f>
        <v>0</v>
      </c>
      <c r="F61" s="40">
        <f t="shared" ref="F61:G61" si="2">SUMIFS(F$48:F$57,$D$48:$D$57,"ＬＮＧ")</f>
        <v>0</v>
      </c>
      <c r="G61" s="40">
        <f t="shared" si="2"/>
        <v>0</v>
      </c>
      <c r="H61" s="41"/>
    </row>
    <row r="62" spans="2:8" ht="19.5" thickTop="1" x14ac:dyDescent="0.55000000000000004">
      <c r="B62" s="42"/>
      <c r="C62" s="42"/>
      <c r="D62" s="43"/>
      <c r="E62" s="44"/>
      <c r="F62" s="44"/>
      <c r="G62" s="44"/>
      <c r="H62" s="43"/>
    </row>
    <row r="63" spans="2:8" x14ac:dyDescent="0.55000000000000004">
      <c r="B63" t="s">
        <v>65</v>
      </c>
    </row>
    <row r="64" spans="2:8" x14ac:dyDescent="0.55000000000000004">
      <c r="B64" t="s">
        <v>66</v>
      </c>
    </row>
    <row r="65" spans="2:8" ht="41.25" customHeight="1" x14ac:dyDescent="0.55000000000000004">
      <c r="B65" s="267" t="s">
        <v>170</v>
      </c>
      <c r="C65" s="267"/>
      <c r="D65" s="267"/>
      <c r="E65" s="267"/>
      <c r="F65" s="267"/>
      <c r="G65" s="267"/>
      <c r="H65" s="267"/>
    </row>
    <row r="66" spans="2:8" x14ac:dyDescent="0.55000000000000004">
      <c r="B66" t="s">
        <v>67</v>
      </c>
    </row>
    <row r="68" spans="2:8" x14ac:dyDescent="0.55000000000000004">
      <c r="B68" t="s">
        <v>68</v>
      </c>
    </row>
    <row r="69" spans="2:8" x14ac:dyDescent="0.55000000000000004">
      <c r="B69" t="s">
        <v>71</v>
      </c>
    </row>
    <row r="70" spans="2:8" x14ac:dyDescent="0.55000000000000004">
      <c r="B70" t="s">
        <v>171</v>
      </c>
    </row>
  </sheetData>
  <mergeCells count="7">
    <mergeCell ref="C13:H13"/>
    <mergeCell ref="B58:C61"/>
    <mergeCell ref="B65:H65"/>
    <mergeCell ref="B15:H15"/>
    <mergeCell ref="B40:D40"/>
    <mergeCell ref="G40:H40"/>
    <mergeCell ref="B39:D39"/>
  </mergeCells>
  <phoneticPr fontId="3"/>
  <dataValidations count="1">
    <dataValidation type="list" allowBlank="1" showInputMessage="1" showErrorMessage="1" sqref="D47:D57">
      <formula1>$D$58:$D$61</formula1>
    </dataValidation>
  </dataValidations>
  <pageMargins left="0.7" right="0.7" top="0.75" bottom="0.75" header="0.3" footer="0.3"/>
  <pageSetup paperSize="9" scale="90" orientation="portrait" r:id="rId1"/>
  <rowBreaks count="1" manualBreakCount="1">
    <brk id="35"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H223"/>
  <sheetViews>
    <sheetView view="pageBreakPreview" zoomScale="75" zoomScaleNormal="100" zoomScaleSheetLayoutView="100" workbookViewId="0">
      <selection activeCell="E13" sqref="E13"/>
    </sheetView>
  </sheetViews>
  <sheetFormatPr defaultColWidth="9" defaultRowHeight="14" x14ac:dyDescent="0.55000000000000004"/>
  <cols>
    <col min="1" max="1" width="9" style="1"/>
    <col min="2" max="2" width="26.58203125" style="1" customWidth="1"/>
    <col min="3" max="3" width="39" style="1" bestFit="1" customWidth="1"/>
    <col min="4" max="4" width="14.33203125" style="1" customWidth="1"/>
    <col min="5" max="5" width="19.58203125" style="1" customWidth="1"/>
    <col min="6" max="6" width="8.5" style="1" customWidth="1"/>
    <col min="7" max="7" width="6.5" style="1" customWidth="1"/>
    <col min="8" max="8" width="14.75" style="1" customWidth="1"/>
    <col min="9" max="9" width="13" style="1" customWidth="1"/>
    <col min="10" max="10" width="12.08203125" style="1" customWidth="1"/>
    <col min="11" max="11" width="16.75" style="1" customWidth="1"/>
    <col min="12" max="12" width="7.75" style="1" bestFit="1" customWidth="1"/>
    <col min="13" max="53" width="2.5" style="1" customWidth="1"/>
    <col min="54" max="16384" width="9" style="1"/>
  </cols>
  <sheetData>
    <row r="1" spans="2:34" x14ac:dyDescent="0.55000000000000004">
      <c r="B1" s="1" t="s">
        <v>0</v>
      </c>
    </row>
    <row r="2" spans="2:34" x14ac:dyDescent="0.55000000000000004">
      <c r="C2" s="67" t="s">
        <v>1</v>
      </c>
    </row>
    <row r="3" spans="2:34" ht="23.5" x14ac:dyDescent="0.55000000000000004">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row>
    <row r="12" spans="2:34" ht="28" x14ac:dyDescent="0.55000000000000004">
      <c r="B12" s="276" t="s">
        <v>2</v>
      </c>
      <c r="C12" s="276"/>
    </row>
    <row r="15" spans="2:34" ht="28.5" customHeight="1" x14ac:dyDescent="0.55000000000000004">
      <c r="B15" s="275" t="s">
        <v>3</v>
      </c>
      <c r="C15" s="275"/>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row>
    <row r="23" spans="2:3" ht="14.5" thickBot="1" x14ac:dyDescent="0.6"/>
    <row r="24" spans="2:3" ht="30.75" customHeight="1" x14ac:dyDescent="0.55000000000000004">
      <c r="B24" s="128" t="s">
        <v>4</v>
      </c>
      <c r="C24" s="125" t="s">
        <v>190</v>
      </c>
    </row>
    <row r="25" spans="2:3" ht="30.75" customHeight="1" x14ac:dyDescent="0.55000000000000004">
      <c r="B25" s="213" t="s">
        <v>5</v>
      </c>
      <c r="C25" s="126"/>
    </row>
    <row r="26" spans="2:3" ht="30.75" customHeight="1" x14ac:dyDescent="0.55000000000000004">
      <c r="B26" s="213" t="s">
        <v>6</v>
      </c>
      <c r="C26" s="126"/>
    </row>
    <row r="27" spans="2:3" ht="30.75" customHeight="1" x14ac:dyDescent="0.55000000000000004">
      <c r="B27" s="213" t="s">
        <v>7</v>
      </c>
      <c r="C27" s="126"/>
    </row>
    <row r="28" spans="2:3" ht="30.75" customHeight="1" x14ac:dyDescent="0.55000000000000004">
      <c r="B28" s="213" t="s">
        <v>8</v>
      </c>
      <c r="C28" s="126"/>
    </row>
    <row r="29" spans="2:3" ht="30.75" customHeight="1" x14ac:dyDescent="0.55000000000000004">
      <c r="B29" s="213" t="s">
        <v>9</v>
      </c>
      <c r="C29" s="126"/>
    </row>
    <row r="30" spans="2:3" ht="30.75" customHeight="1" x14ac:dyDescent="0.55000000000000004">
      <c r="B30" s="213" t="s">
        <v>172</v>
      </c>
      <c r="C30" s="126"/>
    </row>
    <row r="31" spans="2:3" ht="30.75" customHeight="1" x14ac:dyDescent="0.55000000000000004">
      <c r="B31" s="213" t="s">
        <v>173</v>
      </c>
      <c r="C31" s="126"/>
    </row>
    <row r="32" spans="2:3" ht="30.75" customHeight="1" thickBot="1" x14ac:dyDescent="0.6">
      <c r="B32" s="214" t="s">
        <v>10</v>
      </c>
      <c r="C32" s="127"/>
    </row>
    <row r="41" ht="85.5" customHeight="1" x14ac:dyDescent="0.55000000000000004"/>
    <row r="42" ht="3.75" customHeight="1" x14ac:dyDescent="0.55000000000000004"/>
    <row r="43" ht="24.75" customHeight="1" x14ac:dyDescent="0.55000000000000004"/>
    <row r="46" ht="18.75" customHeight="1" x14ac:dyDescent="0.55000000000000004"/>
    <row r="47" ht="22.5" customHeight="1" x14ac:dyDescent="0.55000000000000004"/>
    <row r="48" ht="22.5" customHeight="1" x14ac:dyDescent="0.55000000000000004"/>
    <row r="49" ht="22.5" customHeight="1" x14ac:dyDescent="0.55000000000000004"/>
    <row r="50" ht="22.5" customHeight="1" x14ac:dyDescent="0.55000000000000004"/>
    <row r="51" ht="22.5" customHeight="1" x14ac:dyDescent="0.55000000000000004"/>
    <row r="52" ht="22.5" customHeight="1" x14ac:dyDescent="0.55000000000000004"/>
    <row r="53" ht="22.5" customHeight="1" x14ac:dyDescent="0.55000000000000004"/>
    <row r="54" ht="22.5" customHeight="1" x14ac:dyDescent="0.55000000000000004"/>
    <row r="55" ht="22.5" customHeight="1" x14ac:dyDescent="0.55000000000000004"/>
    <row r="56" ht="3.75" customHeight="1" x14ac:dyDescent="0.55000000000000004"/>
    <row r="57" s="7" customFormat="1" ht="12.75" customHeight="1" x14ac:dyDescent="0.55000000000000004"/>
    <row r="58" s="7" customFormat="1" ht="34.5" customHeight="1" x14ac:dyDescent="0.55000000000000004"/>
    <row r="59" s="7" customFormat="1" ht="34.5" customHeight="1" x14ac:dyDescent="0.55000000000000004"/>
    <row r="60" s="7" customFormat="1" ht="34.5" customHeight="1" x14ac:dyDescent="0.55000000000000004"/>
    <row r="61" s="7" customFormat="1" ht="34.5" customHeight="1" x14ac:dyDescent="0.55000000000000004"/>
    <row r="62" s="7" customFormat="1" ht="34.5" customHeight="1" x14ac:dyDescent="0.55000000000000004"/>
    <row r="63" s="7" customFormat="1" ht="34.5" customHeight="1" x14ac:dyDescent="0.55000000000000004"/>
    <row r="64" s="7" customFormat="1" ht="34.5" customHeight="1" x14ac:dyDescent="0.55000000000000004"/>
    <row r="65" s="7" customFormat="1" ht="34.5" customHeight="1" x14ac:dyDescent="0.55000000000000004"/>
    <row r="66" s="7" customFormat="1" ht="34.5" customHeight="1" x14ac:dyDescent="0.55000000000000004"/>
    <row r="67" ht="21" customHeight="1" x14ac:dyDescent="0.55000000000000004"/>
    <row r="68" ht="21" customHeight="1" x14ac:dyDescent="0.55000000000000004"/>
    <row r="69" ht="18.75" customHeight="1" x14ac:dyDescent="0.55000000000000004"/>
    <row r="70" ht="18.75" customHeight="1" x14ac:dyDescent="0.55000000000000004"/>
    <row r="71" ht="30" customHeight="1" x14ac:dyDescent="0.55000000000000004"/>
    <row r="72" ht="30" customHeight="1" x14ac:dyDescent="0.55000000000000004"/>
    <row r="73" ht="30" customHeight="1" x14ac:dyDescent="0.55000000000000004"/>
    <row r="74" ht="30" customHeight="1" x14ac:dyDescent="0.55000000000000004"/>
    <row r="75" ht="30" customHeight="1" x14ac:dyDescent="0.55000000000000004"/>
    <row r="76" ht="3.75" customHeight="1" x14ac:dyDescent="0.55000000000000004"/>
    <row r="77" ht="14.25" customHeight="1" x14ac:dyDescent="0.55000000000000004"/>
    <row r="78" ht="28.5" customHeight="1" x14ac:dyDescent="0.55000000000000004"/>
    <row r="79" ht="30" customHeight="1" x14ac:dyDescent="0.55000000000000004"/>
    <row r="82" ht="26.25" customHeight="1" x14ac:dyDescent="0.55000000000000004"/>
    <row r="83" ht="26.25" customHeight="1" x14ac:dyDescent="0.55000000000000004"/>
    <row r="84" ht="30" customHeight="1" x14ac:dyDescent="0.55000000000000004"/>
    <row r="85" ht="30" customHeight="1" x14ac:dyDescent="0.55000000000000004"/>
    <row r="86" ht="30" customHeight="1" x14ac:dyDescent="0.55000000000000004"/>
    <row r="87" ht="30" customHeight="1" x14ac:dyDescent="0.55000000000000004"/>
    <row r="88" ht="3.75" customHeight="1" x14ac:dyDescent="0.55000000000000004"/>
    <row r="89" ht="14.25" customHeight="1" x14ac:dyDescent="0.55000000000000004"/>
    <row r="90" ht="35.25" customHeight="1" x14ac:dyDescent="0.55000000000000004"/>
    <row r="91" ht="17.25" customHeight="1" x14ac:dyDescent="0.55000000000000004"/>
    <row r="92" ht="22.5" customHeight="1" x14ac:dyDescent="0.55000000000000004"/>
    <row r="96" ht="30" customHeight="1" x14ac:dyDescent="0.55000000000000004"/>
    <row r="97" ht="61.5" customHeight="1" x14ac:dyDescent="0.55000000000000004"/>
    <row r="98" ht="37.5" customHeight="1" x14ac:dyDescent="0.55000000000000004"/>
    <row r="99" ht="37.5" customHeight="1" x14ac:dyDescent="0.55000000000000004"/>
    <row r="100" ht="3.75" customHeight="1" x14ac:dyDescent="0.55000000000000004"/>
    <row r="101" ht="14.25" customHeight="1" x14ac:dyDescent="0.55000000000000004"/>
    <row r="102" ht="38.25" customHeight="1" x14ac:dyDescent="0.55000000000000004"/>
    <row r="103" ht="22.5" customHeight="1" x14ac:dyDescent="0.55000000000000004"/>
    <row r="137" s="5" customFormat="1" ht="24.75" customHeight="1" x14ac:dyDescent="0.55000000000000004"/>
    <row r="138" s="5" customFormat="1" ht="24.75" customHeight="1" x14ac:dyDescent="0.55000000000000004"/>
    <row r="139" s="5" customFormat="1" ht="22.5" customHeight="1" x14ac:dyDescent="0.55000000000000004"/>
    <row r="140" s="5" customFormat="1" ht="22.5" customHeight="1" x14ac:dyDescent="0.55000000000000004"/>
    <row r="141" s="5" customFormat="1" ht="22.5" customHeight="1" x14ac:dyDescent="0.55000000000000004"/>
    <row r="142" ht="22.5" customHeight="1" x14ac:dyDescent="0.55000000000000004"/>
    <row r="143" s="5" customFormat="1" ht="22.5" customHeight="1" x14ac:dyDescent="0.55000000000000004"/>
    <row r="144" s="5" customFormat="1" ht="22.5" customHeight="1" x14ac:dyDescent="0.55000000000000004"/>
    <row r="145" s="5" customFormat="1" ht="22.5" customHeight="1" x14ac:dyDescent="0.55000000000000004"/>
    <row r="146" ht="22.5" customHeight="1" x14ac:dyDescent="0.55000000000000004"/>
    <row r="147" s="5" customFormat="1" ht="22.5" customHeight="1" x14ac:dyDescent="0.55000000000000004"/>
    <row r="148" s="5" customFormat="1" ht="22.5" customHeight="1" x14ac:dyDescent="0.55000000000000004"/>
    <row r="149" s="5" customFormat="1" ht="22.5" customHeight="1" x14ac:dyDescent="0.55000000000000004"/>
    <row r="150" ht="22.5" customHeight="1" x14ac:dyDescent="0.55000000000000004"/>
    <row r="151" s="5" customFormat="1" ht="22.5" customHeight="1" x14ac:dyDescent="0.55000000000000004"/>
    <row r="152" s="5" customFormat="1" ht="22.5" customHeight="1" x14ac:dyDescent="0.55000000000000004"/>
    <row r="153" s="5" customFormat="1" ht="22.5" customHeight="1" x14ac:dyDescent="0.55000000000000004"/>
    <row r="154" ht="22.5" customHeight="1" x14ac:dyDescent="0.55000000000000004"/>
    <row r="155" ht="22.5" customHeight="1" x14ac:dyDescent="0.55000000000000004"/>
    <row r="156" ht="22.5" customHeight="1" x14ac:dyDescent="0.55000000000000004"/>
    <row r="157" ht="22.5" customHeight="1" x14ac:dyDescent="0.55000000000000004"/>
    <row r="158" ht="37.5" customHeight="1" x14ac:dyDescent="0.55000000000000004"/>
    <row r="159" ht="3.75" customHeight="1" x14ac:dyDescent="0.55000000000000004"/>
    <row r="160" ht="14.25" customHeight="1" x14ac:dyDescent="0.55000000000000004"/>
    <row r="161" ht="14.25" customHeight="1" x14ac:dyDescent="0.55000000000000004"/>
    <row r="162" ht="27.75" customHeight="1" x14ac:dyDescent="0.55000000000000004"/>
    <row r="163" ht="14.25" customHeight="1" x14ac:dyDescent="0.55000000000000004"/>
    <row r="164" ht="14.25" customHeight="1" x14ac:dyDescent="0.55000000000000004"/>
    <row r="169" s="19" customFormat="1" ht="22.5" customHeight="1" x14ac:dyDescent="0.55000000000000004"/>
    <row r="170" s="19" customFormat="1" ht="22.5" customHeight="1" x14ac:dyDescent="0.55000000000000004"/>
    <row r="171" s="19" customFormat="1" ht="22.5" customHeight="1" x14ac:dyDescent="0.55000000000000004"/>
    <row r="172" s="19" customFormat="1" ht="22.5" customHeight="1" x14ac:dyDescent="0.55000000000000004"/>
    <row r="173" s="19" customFormat="1" ht="22.5" customHeight="1" x14ac:dyDescent="0.55000000000000004"/>
    <row r="174" s="19" customFormat="1" ht="22.5" customHeight="1" x14ac:dyDescent="0.55000000000000004"/>
    <row r="175" s="19" customFormat="1" ht="22.5" customHeight="1" x14ac:dyDescent="0.55000000000000004"/>
    <row r="176" s="19" customFormat="1" ht="22.5" customHeight="1" x14ac:dyDescent="0.55000000000000004"/>
    <row r="177" s="19" customFormat="1" ht="22.5" customHeight="1" x14ac:dyDescent="0.55000000000000004"/>
    <row r="178" s="19" customFormat="1" ht="22.5" customHeight="1" x14ac:dyDescent="0.55000000000000004"/>
    <row r="179" s="19" customFormat="1" ht="22.5" customHeight="1" x14ac:dyDescent="0.55000000000000004"/>
    <row r="180" s="19" customFormat="1" ht="22.5" customHeight="1" x14ac:dyDescent="0.55000000000000004"/>
    <row r="181" s="19" customFormat="1" ht="22.5" customHeight="1" x14ac:dyDescent="0.55000000000000004"/>
    <row r="182" s="19" customFormat="1" ht="22.5" customHeight="1" x14ac:dyDescent="0.55000000000000004"/>
    <row r="183" s="19" customFormat="1" ht="22.5" customHeight="1" x14ac:dyDescent="0.55000000000000004"/>
    <row r="184" s="19" customFormat="1" ht="22.5" customHeight="1" x14ac:dyDescent="0.55000000000000004"/>
    <row r="185" s="19" customFormat="1" ht="22.5" customHeight="1" x14ac:dyDescent="0.55000000000000004"/>
    <row r="186" s="19" customFormat="1" ht="22.5" customHeight="1" x14ac:dyDescent="0.55000000000000004"/>
    <row r="187" s="19" customFormat="1" ht="22.5" customHeight="1" x14ac:dyDescent="0.55000000000000004"/>
    <row r="188" s="19" customFormat="1" ht="22.5" customHeight="1" x14ac:dyDescent="0.55000000000000004"/>
    <row r="189" s="19" customFormat="1" ht="22.5" customHeight="1" x14ac:dyDescent="0.55000000000000004"/>
    <row r="190" s="19" customFormat="1" ht="39" customHeight="1" x14ac:dyDescent="0.55000000000000004"/>
    <row r="191" ht="3.75" customHeight="1" x14ac:dyDescent="0.55000000000000004"/>
    <row r="192" ht="14.25" customHeight="1" x14ac:dyDescent="0.55000000000000004"/>
    <row r="193" ht="14.25" customHeight="1" x14ac:dyDescent="0.55000000000000004"/>
    <row r="194" ht="22.5" customHeight="1" x14ac:dyDescent="0.55000000000000004"/>
    <row r="195" ht="14.25" customHeight="1" x14ac:dyDescent="0.55000000000000004"/>
    <row r="196" ht="22.5" customHeight="1" x14ac:dyDescent="0.55000000000000004"/>
    <row r="197" ht="14.25" customHeight="1" x14ac:dyDescent="0.55000000000000004"/>
    <row r="201" ht="45" customHeight="1" x14ac:dyDescent="0.55000000000000004"/>
    <row r="202" ht="30" customHeight="1" x14ac:dyDescent="0.55000000000000004"/>
    <row r="203" ht="30" customHeight="1" x14ac:dyDescent="0.55000000000000004"/>
    <row r="204" ht="18.75" customHeight="1" x14ac:dyDescent="0.55000000000000004"/>
    <row r="205" ht="18.75" customHeight="1" x14ac:dyDescent="0.55000000000000004"/>
    <row r="206" ht="18.75" customHeight="1" x14ac:dyDescent="0.55000000000000004"/>
    <row r="207" ht="18.75" customHeight="1" x14ac:dyDescent="0.55000000000000004"/>
    <row r="208" ht="18.75" customHeight="1" x14ac:dyDescent="0.55000000000000004"/>
    <row r="209" ht="18.75" customHeight="1" x14ac:dyDescent="0.55000000000000004"/>
    <row r="210" ht="18.75" customHeight="1" x14ac:dyDescent="0.55000000000000004"/>
    <row r="211" ht="18.75" customHeight="1" x14ac:dyDescent="0.55000000000000004"/>
    <row r="212" ht="18.75" customHeight="1" x14ac:dyDescent="0.55000000000000004"/>
    <row r="213" ht="18.75" customHeight="1" x14ac:dyDescent="0.55000000000000004"/>
    <row r="214" ht="18.75" customHeight="1" x14ac:dyDescent="0.55000000000000004"/>
    <row r="215" ht="18.75" customHeight="1" x14ac:dyDescent="0.55000000000000004"/>
    <row r="216" ht="60" customHeight="1" x14ac:dyDescent="0.55000000000000004"/>
    <row r="217" ht="3.75" customHeight="1" x14ac:dyDescent="0.55000000000000004"/>
    <row r="218" ht="14.25" customHeight="1" x14ac:dyDescent="0.55000000000000004"/>
    <row r="219" ht="21.75" customHeight="1" x14ac:dyDescent="0.55000000000000004"/>
    <row r="220" ht="45" customHeight="1" x14ac:dyDescent="0.55000000000000004"/>
    <row r="221" ht="21.75" customHeight="1" x14ac:dyDescent="0.55000000000000004"/>
    <row r="222" ht="14.25" customHeight="1" x14ac:dyDescent="0.55000000000000004"/>
    <row r="223" ht="23.25" customHeight="1" x14ac:dyDescent="0.55000000000000004"/>
  </sheetData>
  <mergeCells count="2">
    <mergeCell ref="B15:C15"/>
    <mergeCell ref="B12:C12"/>
  </mergeCells>
  <phoneticPr fontId="3"/>
  <pageMargins left="0.78740157480314965" right="0.39370078740157483" top="0.98425196850393704" bottom="0.59055118110236227" header="0.47244094488188981" footer="0.31496062992125984"/>
  <pageSetup paperSize="9" scale="93" fitToHeight="0" orientation="portrait" horizontalDpi="300" verticalDpi="300" r:id="rId1"/>
  <rowBreaks count="5" manualBreakCount="5">
    <brk id="37" max="16383" man="1"/>
    <brk id="65" max="16383" man="1"/>
    <brk id="88" max="16383" man="1"/>
    <brk id="166" max="16383" man="1"/>
    <brk id="20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L197"/>
  <sheetViews>
    <sheetView showZeros="0" view="pageBreakPreview" zoomScale="85" zoomScaleNormal="100" zoomScaleSheetLayoutView="85" workbookViewId="0">
      <selection activeCell="F38" sqref="F38"/>
    </sheetView>
  </sheetViews>
  <sheetFormatPr defaultColWidth="9" defaultRowHeight="14" x14ac:dyDescent="0.55000000000000004"/>
  <cols>
    <col min="1" max="1" width="9" style="1"/>
    <col min="2" max="2" width="21.08203125" style="1" customWidth="1"/>
    <col min="3" max="3" width="15" style="1" bestFit="1" customWidth="1"/>
    <col min="4" max="4" width="14.33203125" style="1" customWidth="1"/>
    <col min="5" max="5" width="14" style="1" customWidth="1"/>
    <col min="6" max="6" width="21.33203125" style="1" bestFit="1" customWidth="1"/>
    <col min="7" max="7" width="11" style="1" bestFit="1" customWidth="1"/>
    <col min="8" max="8" width="10.25" style="1" bestFit="1" customWidth="1"/>
    <col min="9" max="9" width="9.5" style="1" bestFit="1" customWidth="1"/>
    <col min="10" max="10" width="12.25" style="1" bestFit="1" customWidth="1"/>
    <col min="11" max="11" width="6" style="1" customWidth="1"/>
    <col min="12" max="12" width="9.5" style="1" bestFit="1" customWidth="1"/>
    <col min="13" max="13" width="11" style="1" bestFit="1" customWidth="1"/>
    <col min="14" max="14" width="13" style="1" bestFit="1" customWidth="1"/>
    <col min="15" max="18" width="2.5" style="1" customWidth="1"/>
    <col min="19" max="19" width="13" style="1" bestFit="1" customWidth="1"/>
    <col min="20" max="51" width="2.5" style="1" customWidth="1"/>
    <col min="52" max="16384" width="9" style="1"/>
  </cols>
  <sheetData>
    <row r="2" spans="1:38" x14ac:dyDescent="0.55000000000000004">
      <c r="B2" s="1" t="s">
        <v>11</v>
      </c>
    </row>
    <row r="3" spans="1:38" x14ac:dyDescent="0.55000000000000004">
      <c r="B3" s="1" t="s">
        <v>12</v>
      </c>
    </row>
    <row r="4" spans="1:38" ht="14.5" thickBot="1" x14ac:dyDescent="0.6"/>
    <row r="5" spans="1:38" ht="118.5" customHeight="1" thickBot="1" x14ac:dyDescent="0.6">
      <c r="B5" s="302"/>
      <c r="C5" s="303"/>
      <c r="D5" s="303"/>
      <c r="E5" s="303"/>
      <c r="F5" s="303"/>
      <c r="G5" s="303"/>
      <c r="H5" s="303"/>
      <c r="I5" s="303"/>
      <c r="J5" s="303"/>
      <c r="K5" s="303"/>
      <c r="L5" s="304"/>
      <c r="M5" s="70"/>
      <c r="N5" s="70"/>
      <c r="O5" s="70"/>
      <c r="P5" s="70"/>
      <c r="Q5" s="70"/>
      <c r="R5" s="70"/>
      <c r="S5" s="70"/>
      <c r="T5" s="70"/>
      <c r="U5" s="70"/>
      <c r="V5" s="70"/>
      <c r="W5" s="70"/>
      <c r="X5" s="70"/>
      <c r="Y5" s="70"/>
      <c r="Z5" s="70"/>
      <c r="AA5" s="70"/>
      <c r="AB5" s="70"/>
      <c r="AC5" s="70"/>
      <c r="AD5" s="70"/>
      <c r="AE5" s="70"/>
      <c r="AF5" s="70"/>
      <c r="AG5" s="70"/>
      <c r="AH5" s="70"/>
      <c r="AI5" s="70"/>
      <c r="AJ5" s="70"/>
      <c r="AK5" s="70"/>
      <c r="AL5" s="70"/>
    </row>
    <row r="6" spans="1:38" x14ac:dyDescent="0.55000000000000004">
      <c r="B6" s="68"/>
      <c r="C6" s="21"/>
      <c r="D6" s="21"/>
      <c r="E6" s="21"/>
      <c r="F6" s="21"/>
      <c r="G6" s="21"/>
      <c r="H6" s="21"/>
      <c r="I6" s="21"/>
      <c r="J6" s="21"/>
      <c r="K6" s="21"/>
      <c r="L6" s="21"/>
      <c r="M6" s="69"/>
      <c r="N6" s="69"/>
      <c r="O6" s="69"/>
      <c r="P6" s="69"/>
      <c r="Q6" s="69"/>
      <c r="R6" s="69"/>
      <c r="S6" s="69"/>
      <c r="T6" s="69"/>
      <c r="U6" s="69"/>
      <c r="V6" s="69"/>
      <c r="W6" s="69"/>
      <c r="X6" s="69"/>
      <c r="Y6" s="69"/>
      <c r="Z6" s="69"/>
      <c r="AA6" s="69"/>
      <c r="AB6" s="69"/>
      <c r="AC6" s="69"/>
      <c r="AD6" s="69"/>
      <c r="AE6" s="69"/>
      <c r="AF6" s="69"/>
    </row>
    <row r="7" spans="1:38" x14ac:dyDescent="0.55000000000000004">
      <c r="B7" s="82" t="s">
        <v>80</v>
      </c>
      <c r="C7" s="6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row>
    <row r="9" spans="1:38" ht="14.5" thickBot="1" x14ac:dyDescent="0.6">
      <c r="B9" s="1" t="s">
        <v>13</v>
      </c>
    </row>
    <row r="10" spans="1:38" ht="24" customHeight="1" thickBot="1" x14ac:dyDescent="0.6">
      <c r="B10" s="135"/>
      <c r="C10" s="72" t="s">
        <v>14</v>
      </c>
      <c r="D10" s="66" t="s">
        <v>15</v>
      </c>
      <c r="E10" s="305" t="s">
        <v>16</v>
      </c>
      <c r="F10" s="303"/>
      <c r="G10" s="303"/>
      <c r="H10" s="253" t="s">
        <v>82</v>
      </c>
      <c r="I10" s="59"/>
      <c r="J10" s="111"/>
    </row>
    <row r="11" spans="1:38" ht="24" customHeight="1" x14ac:dyDescent="0.55000000000000004">
      <c r="B11" s="53" t="s">
        <v>17</v>
      </c>
      <c r="C11" s="300">
        <v>0.15</v>
      </c>
      <c r="D11" s="91"/>
      <c r="E11" s="248"/>
      <c r="F11" s="247" t="s">
        <v>18</v>
      </c>
      <c r="G11" s="249"/>
      <c r="H11" s="136" t="str">
        <f>IFERROR(100-G11/E11*100," ")</f>
        <v xml:space="preserve"> </v>
      </c>
    </row>
    <row r="12" spans="1:38" ht="24" customHeight="1" thickBot="1" x14ac:dyDescent="0.6">
      <c r="B12" s="137" t="s">
        <v>111</v>
      </c>
      <c r="C12" s="301"/>
      <c r="D12" s="51"/>
      <c r="E12" s="250"/>
      <c r="F12" s="251" t="s">
        <v>18</v>
      </c>
      <c r="G12" s="252"/>
      <c r="H12" s="52" t="str">
        <f>IFERROR(100-G12/E12*100," ")</f>
        <v xml:space="preserve"> </v>
      </c>
    </row>
    <row r="13" spans="1:38" x14ac:dyDescent="0.55000000000000004">
      <c r="B13" s="3"/>
      <c r="C13" s="3"/>
      <c r="D13" s="3"/>
      <c r="E13" s="3"/>
      <c r="F13" s="3"/>
      <c r="G13" s="3"/>
      <c r="H13" s="3"/>
      <c r="I13" s="3"/>
      <c r="J13" s="3"/>
      <c r="K13" s="3"/>
      <c r="L13" s="4"/>
      <c r="M13" s="14"/>
      <c r="N13" s="14"/>
      <c r="O13" s="14"/>
      <c r="P13" s="14"/>
      <c r="Q13" s="14"/>
      <c r="R13" s="14"/>
      <c r="S13" s="14"/>
      <c r="T13" s="14"/>
      <c r="U13" s="14"/>
      <c r="V13" s="22"/>
      <c r="W13" s="22"/>
      <c r="X13" s="22"/>
      <c r="Y13" s="22"/>
      <c r="Z13" s="5"/>
      <c r="AA13" s="22"/>
      <c r="AB13" s="22"/>
      <c r="AC13" s="22"/>
      <c r="AD13" s="22"/>
      <c r="AE13" s="6"/>
      <c r="AF13" s="6"/>
    </row>
    <row r="14" spans="1:38" ht="16.5" customHeight="1" x14ac:dyDescent="0.55000000000000004">
      <c r="A14" s="7"/>
      <c r="B14" s="215" t="s">
        <v>81</v>
      </c>
      <c r="C14" s="215"/>
      <c r="D14" s="215"/>
      <c r="E14" s="215"/>
      <c r="F14" s="215"/>
      <c r="G14" s="215"/>
      <c r="H14" s="215"/>
      <c r="I14" s="215"/>
      <c r="J14" s="215"/>
      <c r="K14" s="215"/>
      <c r="L14" s="215"/>
      <c r="M14" s="48"/>
      <c r="N14" s="48"/>
      <c r="O14" s="48"/>
      <c r="P14" s="48"/>
      <c r="Q14" s="48"/>
      <c r="R14" s="48"/>
      <c r="S14" s="48"/>
      <c r="T14" s="48"/>
      <c r="U14" s="48"/>
      <c r="V14" s="48"/>
      <c r="W14" s="48"/>
      <c r="X14" s="48"/>
      <c r="Y14" s="48"/>
      <c r="Z14" s="48"/>
      <c r="AA14" s="48"/>
      <c r="AB14" s="48"/>
      <c r="AC14" s="48"/>
      <c r="AD14" s="48"/>
      <c r="AE14" s="48"/>
      <c r="AF14" s="48"/>
    </row>
    <row r="15" spans="1:38" ht="16.5" customHeight="1" x14ac:dyDescent="0.55000000000000004">
      <c r="A15" s="7"/>
      <c r="B15" s="279" t="s">
        <v>174</v>
      </c>
      <c r="C15" s="279"/>
      <c r="D15" s="279"/>
      <c r="E15" s="279"/>
      <c r="F15" s="279"/>
      <c r="G15" s="279"/>
      <c r="H15" s="279"/>
      <c r="I15" s="279"/>
      <c r="J15" s="279"/>
      <c r="K15" s="279"/>
      <c r="L15" s="279"/>
      <c r="M15" s="48"/>
      <c r="N15" s="48"/>
      <c r="O15" s="48"/>
      <c r="P15" s="48"/>
      <c r="Q15" s="48"/>
      <c r="R15" s="48"/>
      <c r="S15" s="48"/>
      <c r="T15" s="48"/>
      <c r="U15" s="48"/>
      <c r="V15" s="48"/>
      <c r="W15" s="48"/>
      <c r="X15" s="48"/>
      <c r="Y15" s="48"/>
      <c r="Z15" s="48"/>
      <c r="AA15" s="48"/>
      <c r="AB15" s="48"/>
      <c r="AC15" s="48"/>
      <c r="AD15" s="48"/>
      <c r="AE15" s="48"/>
      <c r="AF15" s="48"/>
    </row>
    <row r="16" spans="1:38" ht="16.5" customHeight="1" x14ac:dyDescent="0.55000000000000004">
      <c r="A16" s="7"/>
      <c r="B16" s="216" t="s">
        <v>175</v>
      </c>
      <c r="C16" s="217"/>
      <c r="D16" s="217"/>
      <c r="E16" s="217"/>
      <c r="F16" s="217"/>
      <c r="G16" s="217"/>
      <c r="H16" s="217"/>
      <c r="I16" s="217"/>
      <c r="J16" s="217"/>
      <c r="K16" s="217"/>
      <c r="L16" s="217"/>
      <c r="M16" s="48"/>
      <c r="N16" s="48"/>
      <c r="O16" s="48"/>
      <c r="P16" s="48"/>
      <c r="Q16" s="48"/>
      <c r="R16" s="48"/>
      <c r="S16" s="48"/>
      <c r="T16" s="48"/>
      <c r="U16" s="48"/>
      <c r="V16" s="48"/>
      <c r="W16" s="48"/>
      <c r="X16" s="48"/>
      <c r="Y16" s="48"/>
      <c r="Z16" s="48"/>
      <c r="AA16" s="48"/>
      <c r="AB16" s="48"/>
      <c r="AC16" s="48"/>
      <c r="AD16" s="48"/>
      <c r="AE16" s="48"/>
      <c r="AF16" s="48"/>
    </row>
    <row r="17" spans="1:32" x14ac:dyDescent="0.55000000000000004">
      <c r="A17" s="7"/>
      <c r="B17" s="8"/>
      <c r="C17" s="8"/>
      <c r="D17" s="9"/>
      <c r="E17" s="9"/>
      <c r="F17" s="9"/>
      <c r="G17" s="9"/>
      <c r="H17" s="9"/>
      <c r="I17" s="9"/>
      <c r="J17" s="9"/>
      <c r="K17" s="9"/>
      <c r="L17" s="9"/>
      <c r="M17" s="9"/>
      <c r="N17" s="9"/>
      <c r="O17" s="9"/>
      <c r="P17" s="9"/>
      <c r="Q17" s="9"/>
      <c r="R17" s="9"/>
      <c r="S17" s="9"/>
      <c r="T17" s="9"/>
      <c r="U17" s="9"/>
      <c r="V17" s="9"/>
      <c r="W17" s="9"/>
      <c r="X17" s="9"/>
      <c r="Y17" s="9"/>
      <c r="Z17" s="9"/>
      <c r="AA17" s="9"/>
      <c r="AB17" s="9"/>
      <c r="AC17" s="9"/>
      <c r="AD17" s="9"/>
      <c r="AE17" s="9"/>
      <c r="AF17" s="9"/>
    </row>
    <row r="18" spans="1:32" x14ac:dyDescent="0.55000000000000004">
      <c r="A18" s="7"/>
      <c r="B18" s="1" t="s">
        <v>19</v>
      </c>
    </row>
    <row r="19" spans="1:32" ht="30.75" customHeight="1" thickBot="1" x14ac:dyDescent="0.6">
      <c r="A19" s="7"/>
      <c r="B19" s="1" t="s">
        <v>20</v>
      </c>
    </row>
    <row r="20" spans="1:32" ht="30.75" customHeight="1" thickBot="1" x14ac:dyDescent="0.6">
      <c r="A20" s="7"/>
      <c r="B20" s="71" t="s">
        <v>85</v>
      </c>
      <c r="C20" s="60" t="s">
        <v>83</v>
      </c>
      <c r="D20" s="72" t="s">
        <v>84</v>
      </c>
      <c r="E20" s="73" t="s">
        <v>21</v>
      </c>
      <c r="F20" s="74" t="s">
        <v>22</v>
      </c>
    </row>
    <row r="21" spans="1:32" ht="30.75" customHeight="1" thickTop="1" x14ac:dyDescent="0.55000000000000004">
      <c r="A21" s="7"/>
      <c r="B21" s="56" t="s">
        <v>23</v>
      </c>
      <c r="C21" s="12"/>
      <c r="D21" s="12"/>
      <c r="E21" s="75">
        <f>C21-D21</f>
        <v>0</v>
      </c>
      <c r="F21" s="211" t="str">
        <f>IFERROR((E21/C21)*100," ")</f>
        <v xml:space="preserve"> </v>
      </c>
    </row>
    <row r="22" spans="1:32" ht="30.75" customHeight="1" x14ac:dyDescent="0.55000000000000004">
      <c r="A22" s="7"/>
      <c r="B22" s="50" t="s">
        <v>24</v>
      </c>
      <c r="C22" s="13"/>
      <c r="D22" s="13"/>
      <c r="E22" s="77">
        <f>C22-D22</f>
        <v>0</v>
      </c>
      <c r="F22" s="78" t="str">
        <f>IFERROR((E22/C22)*100," ")</f>
        <v xml:space="preserve"> </v>
      </c>
    </row>
    <row r="23" spans="1:32" ht="30.75" customHeight="1" thickBot="1" x14ac:dyDescent="0.6">
      <c r="A23" s="7"/>
      <c r="B23" s="54" t="s">
        <v>25</v>
      </c>
      <c r="C23" s="57"/>
      <c r="D23" s="57"/>
      <c r="E23" s="79">
        <f>C23-D23</f>
        <v>0</v>
      </c>
      <c r="F23" s="210" t="str">
        <f>IFERROR((E23/C23)*100," ")</f>
        <v xml:space="preserve"> </v>
      </c>
    </row>
    <row r="24" spans="1:32" ht="30.75" customHeight="1" thickTop="1" x14ac:dyDescent="0.55000000000000004">
      <c r="B24" s="83" t="s">
        <v>26</v>
      </c>
      <c r="C24" s="84">
        <f>C21+(ROUND(C22*1.299,0))/1000+(ROUND(C23*1.56,0))/1000</f>
        <v>0</v>
      </c>
      <c r="D24" s="84">
        <f>D21+(ROUND(D22*1.299,0))/1000+(ROUND(D23*1.56,0))/1000</f>
        <v>0</v>
      </c>
      <c r="E24" s="84">
        <f>C24-D24</f>
        <v>0</v>
      </c>
      <c r="F24" s="76" t="str">
        <f>IFERROR((E24/C24)*100," ")</f>
        <v xml:space="preserve"> </v>
      </c>
    </row>
    <row r="25" spans="1:32" ht="30.75" customHeight="1" x14ac:dyDescent="0.55000000000000004">
      <c r="B25" s="50" t="s">
        <v>87</v>
      </c>
      <c r="C25" s="254"/>
      <c r="D25" s="254"/>
      <c r="E25" s="190"/>
      <c r="F25" s="191"/>
    </row>
    <row r="26" spans="1:32" ht="30.75" customHeight="1" thickBot="1" x14ac:dyDescent="0.6">
      <c r="B26" s="58" t="s">
        <v>27</v>
      </c>
      <c r="C26" s="80" t="str">
        <f>IFERROR(C24/C25*10," ")</f>
        <v xml:space="preserve"> </v>
      </c>
      <c r="D26" s="80" t="str">
        <f>IFERROR(D24/D25*10," ")</f>
        <v xml:space="preserve"> </v>
      </c>
      <c r="E26" s="80"/>
      <c r="F26" s="80"/>
    </row>
    <row r="27" spans="1:32" ht="30.75" customHeight="1" x14ac:dyDescent="0.55000000000000004">
      <c r="B27" s="14"/>
      <c r="C27" s="14"/>
      <c r="D27" s="14"/>
      <c r="E27" s="14"/>
      <c r="F27" s="14"/>
      <c r="G27" s="14"/>
      <c r="H27" s="14"/>
      <c r="I27" s="14"/>
      <c r="J27" s="14"/>
      <c r="K27" s="10"/>
      <c r="L27" s="10"/>
      <c r="M27" s="10"/>
      <c r="N27" s="10"/>
      <c r="O27" s="10"/>
      <c r="P27" s="10"/>
      <c r="Q27" s="10"/>
      <c r="R27" s="11"/>
      <c r="S27" s="11"/>
      <c r="T27" s="11"/>
      <c r="U27" s="11"/>
      <c r="V27" s="11"/>
      <c r="W27" s="11"/>
    </row>
    <row r="28" spans="1:32" ht="16.5" customHeight="1" x14ac:dyDescent="0.55000000000000004">
      <c r="B28" s="215" t="s">
        <v>86</v>
      </c>
      <c r="C28" s="215"/>
      <c r="D28" s="218"/>
      <c r="E28" s="218"/>
      <c r="F28" s="218"/>
      <c r="G28" s="218"/>
      <c r="H28" s="218"/>
      <c r="I28" s="49"/>
      <c r="J28" s="49"/>
      <c r="K28" s="49"/>
      <c r="L28" s="49"/>
      <c r="M28" s="49"/>
      <c r="N28" s="49"/>
      <c r="O28" s="49"/>
      <c r="P28" s="49"/>
      <c r="Q28" s="49"/>
      <c r="R28" s="49"/>
      <c r="S28" s="49"/>
      <c r="T28" s="49"/>
      <c r="U28" s="49"/>
      <c r="V28" s="49"/>
      <c r="W28" s="49"/>
    </row>
    <row r="29" spans="1:32" ht="16.5" customHeight="1" x14ac:dyDescent="0.55000000000000004">
      <c r="B29" s="215" t="s">
        <v>176</v>
      </c>
      <c r="C29" s="215"/>
      <c r="D29" s="215"/>
      <c r="E29" s="215"/>
      <c r="F29" s="215"/>
      <c r="G29" s="215"/>
      <c r="H29" s="218"/>
      <c r="I29" s="49"/>
      <c r="J29" s="49"/>
      <c r="K29" s="49"/>
      <c r="L29" s="49"/>
      <c r="M29" s="49"/>
      <c r="N29" s="49"/>
      <c r="O29" s="49"/>
      <c r="P29" s="49"/>
      <c r="Q29" s="49"/>
      <c r="R29" s="49"/>
      <c r="S29" s="49"/>
      <c r="T29" s="49"/>
      <c r="U29" s="49"/>
      <c r="V29" s="49"/>
      <c r="W29" s="49"/>
      <c r="X29" s="49"/>
      <c r="Y29" s="49"/>
      <c r="Z29" s="49"/>
      <c r="AA29" s="49"/>
      <c r="AB29" s="49"/>
    </row>
    <row r="30" spans="1:32" ht="16.5" customHeight="1" x14ac:dyDescent="0.55000000000000004">
      <c r="B30" s="215" t="s">
        <v>177</v>
      </c>
      <c r="C30" s="215"/>
      <c r="D30" s="215"/>
      <c r="E30" s="215"/>
      <c r="F30" s="215"/>
      <c r="G30" s="215"/>
      <c r="H30" s="218"/>
      <c r="I30" s="49"/>
      <c r="J30" s="49"/>
      <c r="K30" s="49"/>
      <c r="L30" s="49"/>
      <c r="M30" s="49"/>
      <c r="N30" s="49"/>
      <c r="O30" s="49"/>
      <c r="P30" s="49"/>
      <c r="Q30" s="49"/>
      <c r="R30" s="49"/>
      <c r="S30" s="49"/>
      <c r="T30" s="49"/>
      <c r="U30" s="49"/>
      <c r="V30" s="49"/>
      <c r="W30" s="49"/>
      <c r="X30" s="49"/>
      <c r="Y30" s="49"/>
      <c r="Z30" s="49"/>
      <c r="AA30" s="49"/>
      <c r="AB30" s="49"/>
    </row>
    <row r="31" spans="1:32" ht="16.5" customHeight="1" x14ac:dyDescent="0.55000000000000004">
      <c r="B31" s="215" t="s">
        <v>178</v>
      </c>
      <c r="C31" s="215"/>
      <c r="D31" s="215"/>
      <c r="E31" s="215"/>
      <c r="F31" s="215"/>
      <c r="G31" s="215"/>
      <c r="H31" s="215"/>
      <c r="I31" s="49"/>
      <c r="J31" s="49"/>
      <c r="K31" s="49"/>
      <c r="L31" s="49"/>
      <c r="M31" s="49"/>
      <c r="N31" s="49"/>
      <c r="O31" s="49"/>
      <c r="P31" s="49"/>
      <c r="Q31" s="49"/>
      <c r="R31" s="49"/>
      <c r="S31" s="49"/>
      <c r="T31" s="49"/>
      <c r="U31" s="49"/>
      <c r="V31" s="49"/>
      <c r="W31" s="49"/>
      <c r="X31" s="49"/>
      <c r="Y31" s="49"/>
      <c r="Z31" s="49"/>
      <c r="AA31" s="49"/>
      <c r="AB31" s="49"/>
      <c r="AC31" s="49"/>
      <c r="AD31" s="49"/>
      <c r="AE31" s="49"/>
      <c r="AF31" s="49"/>
    </row>
    <row r="32" spans="1:32" ht="16.5" customHeight="1" x14ac:dyDescent="0.55000000000000004">
      <c r="B32" s="215" t="s">
        <v>179</v>
      </c>
      <c r="C32" s="215"/>
      <c r="D32" s="215"/>
      <c r="E32" s="215"/>
      <c r="F32" s="215"/>
      <c r="G32" s="215"/>
      <c r="H32" s="215"/>
      <c r="I32" s="49"/>
      <c r="J32" s="49"/>
      <c r="K32" s="49"/>
      <c r="L32" s="49"/>
      <c r="M32" s="49"/>
      <c r="N32" s="49"/>
      <c r="O32" s="49"/>
      <c r="P32" s="49"/>
      <c r="Q32" s="49"/>
      <c r="R32" s="49"/>
      <c r="S32" s="49"/>
      <c r="T32" s="49"/>
      <c r="U32" s="49"/>
      <c r="V32" s="49"/>
      <c r="W32" s="49"/>
      <c r="X32" s="49"/>
      <c r="Y32" s="49"/>
      <c r="Z32" s="49"/>
      <c r="AA32" s="49"/>
      <c r="AB32" s="49"/>
      <c r="AC32" s="49"/>
      <c r="AD32" s="49"/>
      <c r="AE32" s="49"/>
      <c r="AF32" s="49"/>
    </row>
    <row r="34" spans="2:38" ht="14.5" thickBot="1" x14ac:dyDescent="0.6">
      <c r="B34" s="1" t="s">
        <v>28</v>
      </c>
    </row>
    <row r="35" spans="2:38" x14ac:dyDescent="0.55000000000000004">
      <c r="B35" s="314"/>
      <c r="C35" s="310" t="s">
        <v>193</v>
      </c>
      <c r="D35" s="295"/>
      <c r="E35" s="308" t="s">
        <v>21</v>
      </c>
      <c r="F35" s="306" t="s">
        <v>22</v>
      </c>
    </row>
    <row r="36" spans="2:38" ht="14.5" thickBot="1" x14ac:dyDescent="0.6">
      <c r="B36" s="315"/>
      <c r="C36" s="235" t="s">
        <v>191</v>
      </c>
      <c r="D36" s="235" t="s">
        <v>192</v>
      </c>
      <c r="E36" s="309"/>
      <c r="F36" s="307"/>
    </row>
    <row r="37" spans="2:38" ht="46.5" customHeight="1" thickTop="1" thickBot="1" x14ac:dyDescent="0.6">
      <c r="B37" s="236" t="s">
        <v>198</v>
      </c>
      <c r="C37" s="237"/>
      <c r="D37" s="237"/>
      <c r="E37" s="238"/>
      <c r="F37" s="239"/>
    </row>
    <row r="38" spans="2:38" ht="23.25" customHeight="1" x14ac:dyDescent="0.55000000000000004">
      <c r="B38" s="311" t="s">
        <v>29</v>
      </c>
      <c r="C38" s="240"/>
      <c r="D38" s="241"/>
      <c r="E38" s="242">
        <f>C38-D38</f>
        <v>0</v>
      </c>
      <c r="F38" s="243" t="str">
        <f>IFERROR((E38/C38)*100," ")</f>
        <v xml:space="preserve"> </v>
      </c>
    </row>
    <row r="39" spans="2:38" ht="23.25" customHeight="1" x14ac:dyDescent="0.55000000000000004">
      <c r="B39" s="312"/>
      <c r="C39" s="233"/>
      <c r="D39" s="87"/>
      <c r="E39" s="77">
        <f>C39-D39</f>
        <v>0</v>
      </c>
      <c r="F39" s="78" t="str">
        <f>IFERROR((E39/C39)*100," ")</f>
        <v xml:space="preserve"> </v>
      </c>
      <c r="G39" s="49"/>
      <c r="H39" s="49"/>
      <c r="I39" s="49"/>
      <c r="J39" s="49"/>
      <c r="K39" s="49"/>
      <c r="L39" s="49"/>
      <c r="M39" s="49"/>
      <c r="N39" s="49"/>
      <c r="O39" s="49"/>
      <c r="P39" s="49"/>
      <c r="Q39" s="49"/>
      <c r="R39" s="49"/>
      <c r="S39" s="49"/>
      <c r="T39" s="49"/>
      <c r="U39" s="49"/>
      <c r="V39" s="49"/>
      <c r="W39" s="49"/>
      <c r="X39" s="49"/>
      <c r="Y39" s="49"/>
      <c r="Z39" s="49"/>
      <c r="AA39" s="49"/>
      <c r="AB39" s="49"/>
      <c r="AC39" s="49"/>
      <c r="AD39" s="49"/>
      <c r="AE39" s="49"/>
      <c r="AF39" s="49"/>
    </row>
    <row r="40" spans="2:38" ht="23.25" customHeight="1" x14ac:dyDescent="0.55000000000000004">
      <c r="B40" s="313"/>
      <c r="C40" s="234"/>
      <c r="D40" s="229"/>
      <c r="E40" s="230">
        <f>C40-D40</f>
        <v>0</v>
      </c>
      <c r="F40" s="192" t="str">
        <f>IFERROR((E40/C40)*100," ")</f>
        <v xml:space="preserve"> </v>
      </c>
      <c r="G40" s="49"/>
      <c r="H40" s="49"/>
      <c r="I40" s="49"/>
      <c r="J40" s="49"/>
      <c r="K40" s="49"/>
      <c r="L40" s="49"/>
      <c r="M40" s="49"/>
      <c r="N40" s="49"/>
      <c r="O40" s="49"/>
      <c r="P40" s="49"/>
      <c r="Q40" s="49"/>
      <c r="R40" s="49"/>
      <c r="S40" s="49"/>
      <c r="T40" s="49"/>
      <c r="U40" s="49"/>
      <c r="V40" s="49"/>
      <c r="W40" s="49"/>
      <c r="X40" s="49"/>
      <c r="Y40" s="49"/>
      <c r="Z40" s="49"/>
      <c r="AA40" s="49"/>
      <c r="AB40" s="49"/>
      <c r="AC40" s="49"/>
      <c r="AD40" s="49"/>
      <c r="AE40" s="49"/>
      <c r="AF40" s="49"/>
    </row>
    <row r="41" spans="2:38" ht="23.25" customHeight="1" thickBot="1" x14ac:dyDescent="0.6">
      <c r="B41" s="212" t="s">
        <v>194</v>
      </c>
      <c r="C41" s="244">
        <f>C38+C39*1.299+C40*1.56</f>
        <v>0</v>
      </c>
      <c r="D41" s="244">
        <f>D38+D39*1.299+D40*1.56</f>
        <v>0</v>
      </c>
      <c r="E41" s="232">
        <f>C41-D41</f>
        <v>0</v>
      </c>
      <c r="F41" s="81" t="str">
        <f>IFERROR((E41/C41)*100," ")</f>
        <v xml:space="preserve"> </v>
      </c>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49"/>
    </row>
    <row r="42" spans="2:38" ht="18.75" customHeight="1" x14ac:dyDescent="0.55000000000000004">
      <c r="B42" s="69"/>
      <c r="C42" s="86"/>
      <c r="D42" s="86"/>
      <c r="E42" s="89"/>
      <c r="F42" s="231"/>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c r="AF42" s="49"/>
    </row>
    <row r="43" spans="2:38" x14ac:dyDescent="0.55000000000000004">
      <c r="B43" s="215" t="s">
        <v>88</v>
      </c>
      <c r="C43" s="215"/>
      <c r="D43" s="218"/>
      <c r="E43" s="218"/>
      <c r="F43" s="218"/>
      <c r="G43" s="218"/>
      <c r="H43" s="218"/>
      <c r="I43" s="218"/>
      <c r="J43" s="218"/>
      <c r="K43" s="218"/>
      <c r="L43" s="218"/>
      <c r="M43" s="49"/>
      <c r="N43" s="49"/>
      <c r="O43" s="49"/>
      <c r="P43" s="49"/>
      <c r="Q43" s="49"/>
      <c r="R43" s="49"/>
      <c r="S43" s="49"/>
      <c r="T43" s="49"/>
      <c r="U43" s="49"/>
      <c r="V43" s="49"/>
      <c r="W43" s="49"/>
      <c r="X43" s="49"/>
      <c r="Y43" s="49"/>
      <c r="Z43" s="49"/>
      <c r="AA43" s="49"/>
      <c r="AB43" s="49"/>
      <c r="AC43" s="49"/>
      <c r="AD43" s="49"/>
      <c r="AE43" s="49"/>
      <c r="AF43" s="49"/>
    </row>
    <row r="44" spans="2:38" x14ac:dyDescent="0.55000000000000004">
      <c r="B44" s="215" t="s">
        <v>195</v>
      </c>
      <c r="C44" s="218"/>
      <c r="D44" s="218"/>
      <c r="E44" s="218"/>
      <c r="F44" s="218"/>
      <c r="G44" s="218"/>
      <c r="H44" s="218"/>
      <c r="I44" s="218"/>
      <c r="J44" s="218"/>
      <c r="K44" s="218"/>
      <c r="L44" s="218"/>
      <c r="M44" s="49"/>
      <c r="N44" s="49"/>
      <c r="O44" s="49"/>
      <c r="P44" s="49"/>
      <c r="Q44" s="49"/>
      <c r="R44" s="49"/>
      <c r="S44" s="49"/>
      <c r="T44" s="49"/>
      <c r="U44" s="49"/>
      <c r="V44" s="49"/>
      <c r="W44" s="49"/>
      <c r="X44" s="49"/>
      <c r="Y44" s="49"/>
      <c r="Z44" s="49"/>
      <c r="AA44" s="49"/>
      <c r="AB44" s="49"/>
      <c r="AC44" s="49"/>
      <c r="AD44" s="49"/>
      <c r="AE44" s="49"/>
      <c r="AF44" s="49"/>
    </row>
    <row r="45" spans="2:38" x14ac:dyDescent="0.55000000000000004">
      <c r="B45" s="215" t="s">
        <v>196</v>
      </c>
      <c r="C45" s="218"/>
      <c r="D45" s="218"/>
      <c r="E45" s="218"/>
      <c r="F45" s="218"/>
      <c r="G45" s="218"/>
      <c r="H45" s="218"/>
      <c r="I45" s="218"/>
      <c r="J45" s="218"/>
      <c r="K45" s="218"/>
      <c r="L45" s="218"/>
      <c r="M45" s="49"/>
      <c r="N45" s="49"/>
      <c r="O45" s="49"/>
      <c r="P45" s="49"/>
      <c r="Q45" s="49"/>
      <c r="R45" s="49"/>
      <c r="S45" s="49"/>
      <c r="T45" s="49"/>
      <c r="U45" s="49"/>
      <c r="V45" s="49"/>
      <c r="W45" s="49"/>
      <c r="X45" s="49"/>
      <c r="Y45" s="49"/>
      <c r="Z45" s="49"/>
      <c r="AA45" s="49"/>
      <c r="AB45" s="49"/>
      <c r="AC45" s="49"/>
      <c r="AD45" s="49"/>
      <c r="AE45" s="49"/>
      <c r="AF45" s="49"/>
    </row>
    <row r="46" spans="2:38" x14ac:dyDescent="0.55000000000000004">
      <c r="B46" s="215" t="s">
        <v>89</v>
      </c>
      <c r="C46" s="215"/>
      <c r="D46" s="218"/>
      <c r="E46" s="218"/>
      <c r="F46" s="218"/>
      <c r="G46" s="218"/>
      <c r="H46" s="218"/>
      <c r="I46" s="218"/>
      <c r="J46" s="218"/>
      <c r="K46" s="218"/>
      <c r="L46" s="218"/>
      <c r="M46" s="49"/>
      <c r="N46" s="49"/>
      <c r="O46" s="49"/>
      <c r="P46" s="49"/>
      <c r="Q46" s="49"/>
      <c r="R46" s="49"/>
      <c r="S46" s="49"/>
      <c r="T46" s="49"/>
      <c r="U46" s="49"/>
      <c r="V46" s="49"/>
      <c r="W46" s="49"/>
      <c r="X46" s="49"/>
      <c r="Y46" s="49"/>
      <c r="Z46" s="49"/>
      <c r="AA46" s="49"/>
      <c r="AB46" s="49"/>
      <c r="AC46" s="49"/>
      <c r="AD46" s="49"/>
      <c r="AE46" s="49"/>
      <c r="AF46" s="49"/>
    </row>
    <row r="47" spans="2:38" x14ac:dyDescent="0.55000000000000004">
      <c r="B47" s="215" t="s">
        <v>90</v>
      </c>
      <c r="C47" s="215"/>
      <c r="D47" s="218"/>
      <c r="E47" s="218"/>
      <c r="F47" s="218"/>
      <c r="G47" s="218"/>
      <c r="H47" s="218"/>
      <c r="I47" s="218"/>
      <c r="J47" s="218"/>
      <c r="K47" s="218"/>
      <c r="L47" s="218"/>
      <c r="M47" s="49"/>
      <c r="N47" s="49"/>
      <c r="O47" s="49"/>
      <c r="P47" s="49"/>
      <c r="Q47" s="49"/>
      <c r="R47" s="49"/>
      <c r="S47" s="49"/>
      <c r="T47" s="49"/>
      <c r="U47" s="49"/>
      <c r="V47" s="49"/>
      <c r="W47" s="49"/>
      <c r="X47" s="49"/>
      <c r="Y47" s="49"/>
      <c r="Z47" s="49"/>
      <c r="AA47" s="49"/>
      <c r="AB47" s="49"/>
      <c r="AC47" s="49"/>
      <c r="AD47" s="49"/>
      <c r="AE47" s="49"/>
      <c r="AF47" s="49"/>
      <c r="AG47" s="7"/>
      <c r="AH47" s="7"/>
      <c r="AI47" s="7"/>
      <c r="AJ47" s="7"/>
      <c r="AK47" s="7"/>
      <c r="AL47" s="7"/>
    </row>
    <row r="48" spans="2:38" ht="14.25" customHeight="1" x14ac:dyDescent="0.55000000000000004">
      <c r="B48" s="215" t="s">
        <v>197</v>
      </c>
      <c r="C48" s="215"/>
      <c r="D48" s="215"/>
      <c r="E48" s="215"/>
      <c r="F48" s="215"/>
      <c r="G48" s="215"/>
      <c r="H48" s="215"/>
      <c r="I48" s="215"/>
      <c r="J48" s="215"/>
      <c r="K48" s="215"/>
      <c r="L48" s="215"/>
      <c r="M48" s="49"/>
      <c r="N48" s="49"/>
      <c r="O48" s="49"/>
      <c r="P48" s="49"/>
      <c r="Q48" s="49"/>
      <c r="R48" s="49"/>
      <c r="S48" s="49"/>
      <c r="T48" s="49"/>
      <c r="U48" s="49"/>
      <c r="V48" s="49"/>
      <c r="W48" s="49"/>
      <c r="X48" s="49"/>
      <c r="Y48" s="49"/>
      <c r="Z48" s="49"/>
      <c r="AA48" s="49"/>
      <c r="AB48" s="49"/>
      <c r="AC48" s="49"/>
      <c r="AD48" s="49"/>
      <c r="AE48" s="49"/>
      <c r="AF48" s="49"/>
      <c r="AG48" s="7"/>
      <c r="AH48" s="7"/>
      <c r="AI48" s="7"/>
      <c r="AJ48" s="7"/>
      <c r="AK48" s="7"/>
      <c r="AL48" s="7"/>
    </row>
    <row r="49" spans="1:38" ht="14.25" customHeight="1" x14ac:dyDescent="0.55000000000000004">
      <c r="B49" s="215" t="s">
        <v>196</v>
      </c>
      <c r="C49" s="215"/>
      <c r="D49" s="215"/>
      <c r="E49" s="215"/>
      <c r="F49" s="215"/>
      <c r="G49" s="215"/>
      <c r="H49" s="215"/>
      <c r="I49" s="215"/>
      <c r="J49" s="215"/>
      <c r="K49" s="215"/>
      <c r="L49" s="215"/>
      <c r="M49" s="49"/>
      <c r="N49" s="49"/>
      <c r="O49" s="49"/>
      <c r="P49" s="49"/>
      <c r="Q49" s="49"/>
      <c r="R49" s="49"/>
      <c r="S49" s="49"/>
      <c r="T49" s="49"/>
      <c r="U49" s="49"/>
      <c r="V49" s="49"/>
      <c r="W49" s="49"/>
      <c r="X49" s="49"/>
      <c r="Y49" s="49"/>
      <c r="Z49" s="49"/>
      <c r="AA49" s="49"/>
      <c r="AB49" s="49"/>
      <c r="AC49" s="49"/>
      <c r="AD49" s="49"/>
      <c r="AE49" s="49"/>
      <c r="AF49" s="49"/>
      <c r="AG49" s="7"/>
      <c r="AH49" s="7"/>
      <c r="AI49" s="7"/>
      <c r="AJ49" s="7"/>
      <c r="AK49" s="7"/>
      <c r="AL49" s="7"/>
    </row>
    <row r="50" spans="1:38" x14ac:dyDescent="0.55000000000000004">
      <c r="B50" s="48"/>
      <c r="C50" s="48"/>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7"/>
      <c r="AH50" s="7"/>
      <c r="AI50" s="7"/>
      <c r="AJ50" s="7"/>
      <c r="AK50" s="7"/>
      <c r="AL50" s="7"/>
    </row>
    <row r="51" spans="1:38" ht="22.5" customHeight="1" thickBot="1" x14ac:dyDescent="0.6">
      <c r="B51" s="1" t="s">
        <v>30</v>
      </c>
      <c r="AG51" s="7"/>
      <c r="AH51" s="7"/>
      <c r="AI51" s="7"/>
      <c r="AJ51" s="7"/>
      <c r="AK51" s="7"/>
      <c r="AL51" s="7"/>
    </row>
    <row r="52" spans="1:38" ht="26" x14ac:dyDescent="0.55000000000000004">
      <c r="B52" s="85" t="s">
        <v>85</v>
      </c>
      <c r="C52" s="72" t="s">
        <v>92</v>
      </c>
      <c r="D52" s="72" t="s">
        <v>93</v>
      </c>
      <c r="E52" s="74" t="s">
        <v>91</v>
      </c>
    </row>
    <row r="53" spans="1:38" ht="20.5" x14ac:dyDescent="0.55000000000000004">
      <c r="B53" s="193" t="s">
        <v>199</v>
      </c>
      <c r="C53" s="87"/>
      <c r="D53" s="87"/>
      <c r="E53" s="78" t="str">
        <f>IFERROR((D53/C53)*100," ")</f>
        <v xml:space="preserve"> </v>
      </c>
    </row>
    <row r="54" spans="1:38" ht="22.5" customHeight="1" x14ac:dyDescent="0.55000000000000004">
      <c r="B54" s="50" t="s">
        <v>24</v>
      </c>
      <c r="C54" s="87"/>
      <c r="D54" s="87"/>
      <c r="E54" s="78" t="str">
        <f>IFERROR((D54/C54)*100," ")</f>
        <v xml:space="preserve"> </v>
      </c>
    </row>
    <row r="55" spans="1:38" ht="22.5" customHeight="1" thickBot="1" x14ac:dyDescent="0.6">
      <c r="B55" s="58" t="s">
        <v>25</v>
      </c>
      <c r="C55" s="88"/>
      <c r="D55" s="88"/>
      <c r="E55" s="81" t="str">
        <f>IFERROR((D55/C55)*100," ")</f>
        <v xml:space="preserve"> </v>
      </c>
    </row>
    <row r="56" spans="1:38" x14ac:dyDescent="0.55000000000000004">
      <c r="B56" s="15"/>
      <c r="C56" s="14"/>
      <c r="D56" s="14"/>
      <c r="E56" s="14"/>
      <c r="F56" s="14"/>
    </row>
    <row r="57" spans="1:38" s="7" customFormat="1" ht="15.75" customHeight="1" x14ac:dyDescent="0.55000000000000004">
      <c r="A57" s="1"/>
      <c r="B57" s="215" t="s">
        <v>110</v>
      </c>
      <c r="C57" s="215"/>
      <c r="D57" s="218"/>
      <c r="E57" s="218"/>
      <c r="F57" s="218"/>
      <c r="G57" s="19"/>
      <c r="H57" s="19"/>
      <c r="I57" s="19"/>
      <c r="J57" s="19"/>
      <c r="K57" s="19"/>
      <c r="L57" s="19"/>
    </row>
    <row r="58" spans="1:38" s="7" customFormat="1" ht="15.75" customHeight="1" x14ac:dyDescent="0.55000000000000004">
      <c r="A58" s="1"/>
      <c r="B58" s="279" t="s">
        <v>180</v>
      </c>
      <c r="C58" s="280"/>
      <c r="D58" s="280"/>
      <c r="E58" s="280"/>
      <c r="F58" s="280"/>
      <c r="G58" s="280"/>
      <c r="H58" s="280"/>
      <c r="I58" s="280"/>
      <c r="J58" s="280"/>
      <c r="K58" s="280"/>
      <c r="L58" s="280"/>
      <c r="M58" s="49"/>
      <c r="N58" s="49"/>
      <c r="O58" s="49"/>
      <c r="P58" s="49"/>
      <c r="Q58" s="49"/>
      <c r="R58" s="49"/>
      <c r="S58" s="49"/>
      <c r="T58" s="49"/>
      <c r="U58" s="49"/>
      <c r="V58" s="49"/>
      <c r="W58" s="49"/>
      <c r="X58" s="49"/>
      <c r="Y58" s="49"/>
      <c r="Z58" s="49"/>
      <c r="AA58" s="49"/>
      <c r="AB58" s="49"/>
      <c r="AC58" s="49"/>
      <c r="AD58" s="49"/>
      <c r="AE58" s="49"/>
      <c r="AF58" s="49"/>
    </row>
    <row r="59" spans="1:38" s="7" customFormat="1" ht="15.75" customHeight="1" x14ac:dyDescent="0.55000000000000004">
      <c r="A59" s="1"/>
      <c r="B59" s="216" t="s">
        <v>181</v>
      </c>
      <c r="C59" s="216"/>
      <c r="D59" s="216"/>
      <c r="E59" s="216"/>
      <c r="F59" s="216"/>
      <c r="G59" s="216"/>
      <c r="H59" s="216"/>
      <c r="I59" s="216"/>
      <c r="J59" s="216"/>
      <c r="K59" s="216"/>
      <c r="L59" s="216"/>
      <c r="M59" s="49"/>
      <c r="N59" s="49"/>
      <c r="O59" s="49"/>
      <c r="P59" s="49"/>
      <c r="Q59" s="49"/>
      <c r="R59" s="49"/>
      <c r="S59" s="49"/>
      <c r="T59" s="49"/>
      <c r="U59" s="49"/>
      <c r="V59" s="49"/>
      <c r="W59" s="49"/>
      <c r="X59" s="49"/>
      <c r="Y59" s="49"/>
      <c r="Z59" s="49"/>
      <c r="AA59" s="49"/>
      <c r="AB59" s="49"/>
      <c r="AC59" s="49"/>
      <c r="AD59" s="49"/>
      <c r="AE59" s="49"/>
      <c r="AF59" s="49"/>
    </row>
    <row r="60" spans="1:38" x14ac:dyDescent="0.2">
      <c r="B60" s="16" t="s">
        <v>31</v>
      </c>
    </row>
    <row r="61" spans="1:38" ht="17.25" customHeight="1" x14ac:dyDescent="0.55000000000000004"/>
    <row r="62" spans="1:38" ht="22.5" customHeight="1" thickBot="1" x14ac:dyDescent="0.6">
      <c r="B62" s="1" t="s">
        <v>32</v>
      </c>
    </row>
    <row r="63" spans="1:38" ht="18.75" customHeight="1" x14ac:dyDescent="0.55000000000000004">
      <c r="A63" s="111"/>
      <c r="B63" s="53" t="s">
        <v>33</v>
      </c>
      <c r="C63" s="2" t="s">
        <v>34</v>
      </c>
      <c r="D63" s="61" t="s">
        <v>35</v>
      </c>
      <c r="E63" s="277" t="s">
        <v>36</v>
      </c>
      <c r="F63" s="299"/>
      <c r="G63" s="91" t="s">
        <v>37</v>
      </c>
      <c r="H63" s="92"/>
      <c r="I63" s="92"/>
      <c r="J63" s="102"/>
    </row>
    <row r="64" spans="1:38" ht="14.5" thickBot="1" x14ac:dyDescent="0.6">
      <c r="B64" s="118"/>
      <c r="C64" s="118"/>
      <c r="D64" s="62"/>
      <c r="E64" s="55" t="s">
        <v>38</v>
      </c>
      <c r="F64" s="55" t="s">
        <v>45</v>
      </c>
      <c r="G64" s="62" t="s">
        <v>39</v>
      </c>
      <c r="H64" s="62" t="s">
        <v>39</v>
      </c>
      <c r="I64" s="62" t="s">
        <v>39</v>
      </c>
      <c r="J64" s="63" t="s">
        <v>40</v>
      </c>
    </row>
    <row r="65" spans="1:10" ht="14.5" thickTop="1" x14ac:dyDescent="0.55000000000000004">
      <c r="B65" s="281"/>
      <c r="C65" s="281"/>
      <c r="D65" s="283"/>
      <c r="E65" s="93"/>
      <c r="F65" s="93"/>
      <c r="G65" s="289"/>
      <c r="H65" s="289"/>
      <c r="I65" s="289"/>
      <c r="J65" s="105"/>
    </row>
    <row r="66" spans="1:10" x14ac:dyDescent="0.55000000000000004">
      <c r="B66" s="281"/>
      <c r="C66" s="281"/>
      <c r="D66" s="284"/>
      <c r="E66" s="90"/>
      <c r="F66" s="90"/>
      <c r="G66" s="287"/>
      <c r="H66" s="287"/>
      <c r="I66" s="287"/>
      <c r="J66" s="106"/>
    </row>
    <row r="67" spans="1:10" x14ac:dyDescent="0.55000000000000004">
      <c r="B67" s="281"/>
      <c r="C67" s="281"/>
      <c r="D67" s="284"/>
      <c r="E67" s="94"/>
      <c r="F67" s="94"/>
      <c r="G67" s="287"/>
      <c r="H67" s="287"/>
      <c r="I67" s="287"/>
      <c r="J67" s="106"/>
    </row>
    <row r="68" spans="1:10" x14ac:dyDescent="0.55000000000000004">
      <c r="B68" s="282"/>
      <c r="C68" s="282"/>
      <c r="D68" s="285"/>
      <c r="E68" s="95">
        <f>E65+ROUND(E66*1.299,0)+ROUND(E67*1.56,0)</f>
        <v>0</v>
      </c>
      <c r="F68" s="95">
        <f>F65+ROUND(F66*1.299,0)+ROUND(F67*1.56,0)</f>
        <v>0</v>
      </c>
      <c r="G68" s="288"/>
      <c r="H68" s="288"/>
      <c r="I68" s="288"/>
      <c r="J68" s="107"/>
    </row>
    <row r="69" spans="1:10" x14ac:dyDescent="0.55000000000000004">
      <c r="A69" s="5"/>
      <c r="B69" s="281"/>
      <c r="C69" s="281"/>
      <c r="D69" s="283"/>
      <c r="E69" s="93"/>
      <c r="F69" s="93"/>
      <c r="G69" s="286"/>
      <c r="H69" s="286"/>
      <c r="I69" s="286"/>
      <c r="J69" s="108"/>
    </row>
    <row r="70" spans="1:10" ht="14.25" customHeight="1" x14ac:dyDescent="0.55000000000000004">
      <c r="A70" s="5"/>
      <c r="B70" s="281"/>
      <c r="C70" s="281"/>
      <c r="D70" s="284"/>
      <c r="E70" s="90"/>
      <c r="F70" s="90"/>
      <c r="G70" s="287"/>
      <c r="H70" s="287"/>
      <c r="I70" s="287"/>
      <c r="J70" s="106"/>
    </row>
    <row r="71" spans="1:10" x14ac:dyDescent="0.55000000000000004">
      <c r="A71" s="5"/>
      <c r="B71" s="281"/>
      <c r="C71" s="281"/>
      <c r="D71" s="284"/>
      <c r="E71" s="94"/>
      <c r="F71" s="94"/>
      <c r="G71" s="287"/>
      <c r="H71" s="287"/>
      <c r="I71" s="287"/>
      <c r="J71" s="106"/>
    </row>
    <row r="72" spans="1:10" x14ac:dyDescent="0.55000000000000004">
      <c r="A72" s="5"/>
      <c r="B72" s="282"/>
      <c r="C72" s="282"/>
      <c r="D72" s="285"/>
      <c r="E72" s="95">
        <f>E69+ROUND(E70*1.299,0)+ROUND(E71*1.56,0)</f>
        <v>0</v>
      </c>
      <c r="F72" s="95">
        <f>F69+ROUND(F70*1.299,0)+ROUND(F71*1.56,0)</f>
        <v>0</v>
      </c>
      <c r="G72" s="288"/>
      <c r="H72" s="288"/>
      <c r="I72" s="288"/>
      <c r="J72" s="107"/>
    </row>
    <row r="73" spans="1:10" x14ac:dyDescent="0.55000000000000004">
      <c r="A73" s="5"/>
      <c r="B73" s="281"/>
      <c r="C73" s="281"/>
      <c r="D73" s="283"/>
      <c r="E73" s="93"/>
      <c r="F73" s="93"/>
      <c r="G73" s="286"/>
      <c r="H73" s="286"/>
      <c r="I73" s="286"/>
      <c r="J73" s="108"/>
    </row>
    <row r="74" spans="1:10" x14ac:dyDescent="0.55000000000000004">
      <c r="B74" s="281"/>
      <c r="C74" s="281"/>
      <c r="D74" s="284"/>
      <c r="E74" s="90"/>
      <c r="F74" s="90"/>
      <c r="G74" s="287"/>
      <c r="H74" s="287"/>
      <c r="I74" s="287"/>
      <c r="J74" s="106"/>
    </row>
    <row r="75" spans="1:10" x14ac:dyDescent="0.55000000000000004">
      <c r="A75" s="5"/>
      <c r="B75" s="281"/>
      <c r="C75" s="281"/>
      <c r="D75" s="284"/>
      <c r="E75" s="94"/>
      <c r="F75" s="94"/>
      <c r="G75" s="287"/>
      <c r="H75" s="287"/>
      <c r="I75" s="287"/>
      <c r="J75" s="106"/>
    </row>
    <row r="76" spans="1:10" x14ac:dyDescent="0.55000000000000004">
      <c r="A76" s="5"/>
      <c r="B76" s="282"/>
      <c r="C76" s="282"/>
      <c r="D76" s="285"/>
      <c r="E76" s="95">
        <f>E73+ROUND(E74*1.299,0)+ROUND(E75*1.56,0)</f>
        <v>0</v>
      </c>
      <c r="F76" s="95">
        <f>F73+ROUND(F74*1.299,0)+ROUND(F75*1.56,0)</f>
        <v>0</v>
      </c>
      <c r="G76" s="288"/>
      <c r="H76" s="288"/>
      <c r="I76" s="288"/>
      <c r="J76" s="107"/>
    </row>
    <row r="77" spans="1:10" x14ac:dyDescent="0.55000000000000004">
      <c r="A77" s="5"/>
      <c r="B77" s="281"/>
      <c r="C77" s="281"/>
      <c r="D77" s="283"/>
      <c r="E77" s="93"/>
      <c r="F77" s="93"/>
      <c r="G77" s="286"/>
      <c r="H77" s="286"/>
      <c r="I77" s="286"/>
      <c r="J77" s="108"/>
    </row>
    <row r="78" spans="1:10" ht="18.75" customHeight="1" x14ac:dyDescent="0.55000000000000004">
      <c r="B78" s="281"/>
      <c r="C78" s="281"/>
      <c r="D78" s="284"/>
      <c r="E78" s="90"/>
      <c r="F78" s="90"/>
      <c r="G78" s="287"/>
      <c r="H78" s="287"/>
      <c r="I78" s="287"/>
      <c r="J78" s="106"/>
    </row>
    <row r="79" spans="1:10" ht="18.75" customHeight="1" x14ac:dyDescent="0.55000000000000004">
      <c r="A79" s="5"/>
      <c r="B79" s="281"/>
      <c r="C79" s="281"/>
      <c r="D79" s="284"/>
      <c r="E79" s="94"/>
      <c r="F79" s="94"/>
      <c r="G79" s="287"/>
      <c r="H79" s="287"/>
      <c r="I79" s="287"/>
      <c r="J79" s="106"/>
    </row>
    <row r="80" spans="1:10" ht="19.5" customHeight="1" thickBot="1" x14ac:dyDescent="0.6">
      <c r="A80" s="5"/>
      <c r="B80" s="281"/>
      <c r="C80" s="281"/>
      <c r="D80" s="285"/>
      <c r="E80" s="96">
        <f>E77+ROUND(E78*1.299,0)+ROUND(E79*1.56,0)</f>
        <v>0</v>
      </c>
      <c r="F80" s="96">
        <f>F77+ROUND(F78*1.299,0)+ROUND(F79*1.56,0)</f>
        <v>0</v>
      </c>
      <c r="G80" s="294"/>
      <c r="H80" s="294"/>
      <c r="I80" s="294"/>
      <c r="J80" s="109"/>
    </row>
    <row r="81" spans="1:32" ht="14.5" thickTop="1" x14ac:dyDescent="0.55000000000000004">
      <c r="A81" s="5"/>
      <c r="B81" s="97"/>
      <c r="C81" s="97" t="s">
        <v>41</v>
      </c>
      <c r="D81" s="98">
        <f>SUM(D65:D80)/100</f>
        <v>0</v>
      </c>
      <c r="E81" s="99">
        <f>SUM(E68,E72,E76,E80)</f>
        <v>0</v>
      </c>
      <c r="F81" s="99">
        <f>SUM(F68,F72,F76,F80)</f>
        <v>0</v>
      </c>
      <c r="G81" s="101">
        <f>SUM(G65:G80)</f>
        <v>0</v>
      </c>
      <c r="H81" s="101">
        <f>SUM(H65:H80)</f>
        <v>0</v>
      </c>
      <c r="I81" s="101">
        <f>SUM(I65:I80)</f>
        <v>0</v>
      </c>
      <c r="J81" s="103"/>
    </row>
    <row r="82" spans="1:32" ht="14.5" thickBot="1" x14ac:dyDescent="0.6">
      <c r="A82" s="5"/>
      <c r="B82" s="198"/>
      <c r="C82" s="100" t="s">
        <v>27</v>
      </c>
      <c r="D82" s="197"/>
      <c r="E82" s="110" t="str">
        <f>IFERROR(E81/($D$81*10)," ")</f>
        <v xml:space="preserve"> </v>
      </c>
      <c r="F82" s="110" t="str">
        <f>IFERROR(F81/($D$81*10)," ")</f>
        <v xml:space="preserve"> </v>
      </c>
      <c r="G82" s="64"/>
      <c r="H82" s="64"/>
      <c r="I82" s="64"/>
      <c r="J82" s="104"/>
    </row>
    <row r="83" spans="1:32" x14ac:dyDescent="0.55000000000000004">
      <c r="B83" s="15"/>
      <c r="C83" s="14"/>
      <c r="D83" s="14"/>
      <c r="E83" s="14"/>
      <c r="F83" s="14"/>
      <c r="G83" s="14"/>
      <c r="H83" s="14"/>
      <c r="I83" s="17"/>
      <c r="J83" s="17"/>
      <c r="K83" s="17"/>
      <c r="L83" s="17"/>
    </row>
    <row r="84" spans="1:32" x14ac:dyDescent="0.55000000000000004">
      <c r="A84" s="5"/>
      <c r="B84" s="215" t="s">
        <v>94</v>
      </c>
      <c r="C84" s="48"/>
      <c r="D84" s="49"/>
      <c r="E84" s="49"/>
      <c r="F84" s="49"/>
      <c r="G84" s="49"/>
      <c r="H84" s="49"/>
      <c r="I84" s="49"/>
      <c r="J84" s="49"/>
      <c r="K84" s="49"/>
      <c r="L84" s="49"/>
    </row>
    <row r="85" spans="1:32" x14ac:dyDescent="0.55000000000000004">
      <c r="A85" s="5"/>
      <c r="B85" s="215" t="s">
        <v>95</v>
      </c>
      <c r="C85" s="48"/>
      <c r="D85" s="49"/>
      <c r="E85" s="49"/>
      <c r="F85" s="49"/>
      <c r="G85" s="49"/>
      <c r="H85" s="49"/>
      <c r="I85" s="49"/>
      <c r="J85" s="49"/>
      <c r="K85" s="49"/>
      <c r="L85" s="49"/>
      <c r="M85" s="17"/>
      <c r="N85" s="17"/>
      <c r="O85" s="17"/>
      <c r="P85" s="17"/>
      <c r="Q85" s="17"/>
      <c r="R85" s="17"/>
      <c r="S85" s="17"/>
      <c r="T85" s="17"/>
      <c r="U85" s="18"/>
      <c r="V85" s="18"/>
      <c r="W85" s="18"/>
      <c r="X85" s="18"/>
      <c r="Y85" s="18"/>
      <c r="Z85" s="18"/>
      <c r="AA85" s="18"/>
      <c r="AB85" s="18"/>
      <c r="AC85" s="18"/>
      <c r="AD85" s="18"/>
      <c r="AE85" s="18"/>
      <c r="AF85" s="18"/>
    </row>
    <row r="86" spans="1:32" x14ac:dyDescent="0.55000000000000004">
      <c r="A86" s="5"/>
      <c r="B86" s="215" t="s">
        <v>96</v>
      </c>
      <c r="C86" s="48"/>
      <c r="D86" s="49"/>
      <c r="E86" s="49"/>
      <c r="F86" s="49"/>
      <c r="G86" s="49"/>
      <c r="H86" s="49"/>
      <c r="I86" s="49"/>
      <c r="J86" s="49"/>
      <c r="K86" s="49"/>
      <c r="L86" s="49"/>
      <c r="M86" s="49"/>
      <c r="N86" s="49"/>
      <c r="O86" s="49"/>
      <c r="P86" s="49"/>
      <c r="Q86" s="49"/>
      <c r="R86" s="49"/>
      <c r="S86" s="49"/>
      <c r="T86" s="49"/>
      <c r="U86" s="49"/>
      <c r="V86" s="49"/>
      <c r="W86" s="49"/>
      <c r="X86" s="49"/>
      <c r="Y86" s="49"/>
      <c r="Z86" s="49"/>
      <c r="AA86" s="49"/>
      <c r="AB86" s="49"/>
      <c r="AC86" s="49"/>
      <c r="AD86" s="49"/>
      <c r="AE86" s="49"/>
      <c r="AF86" s="49"/>
    </row>
    <row r="87" spans="1:32" x14ac:dyDescent="0.55000000000000004">
      <c r="B87" s="215" t="s">
        <v>97</v>
      </c>
      <c r="C87" s="48"/>
      <c r="D87" s="49"/>
      <c r="E87" s="49"/>
      <c r="F87" s="49"/>
      <c r="G87" s="49"/>
      <c r="H87" s="49"/>
      <c r="I87" s="49"/>
      <c r="J87" s="49"/>
      <c r="K87" s="49"/>
      <c r="L87" s="49"/>
      <c r="M87" s="49"/>
      <c r="N87" s="49"/>
      <c r="O87" s="49"/>
      <c r="P87" s="49"/>
      <c r="Q87" s="49"/>
      <c r="R87" s="49"/>
      <c r="S87" s="49"/>
      <c r="T87" s="49"/>
      <c r="U87" s="49"/>
      <c r="V87" s="49"/>
      <c r="W87" s="49"/>
      <c r="X87" s="49"/>
      <c r="Y87" s="49"/>
      <c r="Z87" s="49"/>
      <c r="AA87" s="49"/>
      <c r="AB87" s="49"/>
      <c r="AC87" s="49"/>
      <c r="AD87" s="49"/>
      <c r="AE87" s="49"/>
      <c r="AF87" s="49"/>
    </row>
    <row r="88" spans="1:32" x14ac:dyDescent="0.55000000000000004">
      <c r="B88" s="215" t="s">
        <v>98</v>
      </c>
      <c r="C88" s="48"/>
      <c r="D88" s="49"/>
      <c r="E88" s="49"/>
      <c r="F88" s="49"/>
      <c r="G88" s="49"/>
      <c r="H88" s="49"/>
      <c r="I88" s="49"/>
      <c r="J88" s="49"/>
      <c r="K88" s="49"/>
      <c r="L88" s="49"/>
      <c r="M88" s="49"/>
      <c r="N88" s="49"/>
      <c r="O88" s="49"/>
      <c r="P88" s="49"/>
      <c r="Q88" s="49"/>
      <c r="R88" s="49"/>
      <c r="S88" s="49"/>
      <c r="T88" s="49"/>
      <c r="U88" s="49"/>
      <c r="V88" s="49"/>
      <c r="W88" s="49"/>
      <c r="X88" s="49"/>
      <c r="Y88" s="49"/>
      <c r="Z88" s="49"/>
      <c r="AA88" s="49"/>
      <c r="AB88" s="49"/>
      <c r="AC88" s="49"/>
      <c r="AD88" s="49"/>
      <c r="AE88" s="49"/>
      <c r="AF88" s="49"/>
    </row>
    <row r="89" spans="1:32" x14ac:dyDescent="0.55000000000000004">
      <c r="B89" s="48"/>
      <c r="C89" s="48"/>
      <c r="D89" s="49"/>
      <c r="E89" s="49"/>
      <c r="F89" s="49"/>
      <c r="G89" s="49"/>
      <c r="H89" s="49"/>
      <c r="I89" s="49"/>
      <c r="J89" s="49"/>
      <c r="K89" s="49"/>
      <c r="L89" s="49"/>
      <c r="M89" s="49"/>
      <c r="N89" s="49"/>
      <c r="O89" s="49"/>
      <c r="P89" s="49"/>
      <c r="Q89" s="49"/>
      <c r="R89" s="49"/>
      <c r="S89" s="49"/>
      <c r="T89" s="49"/>
      <c r="U89" s="49"/>
      <c r="V89" s="49"/>
      <c r="W89" s="49"/>
      <c r="X89" s="49"/>
      <c r="Y89" s="49"/>
      <c r="Z89" s="49"/>
      <c r="AA89" s="49"/>
      <c r="AB89" s="49"/>
      <c r="AC89" s="49"/>
      <c r="AD89" s="49"/>
      <c r="AE89" s="49"/>
      <c r="AF89" s="49"/>
    </row>
    <row r="90" spans="1:32" x14ac:dyDescent="0.55000000000000004">
      <c r="B90" s="1" t="s">
        <v>42</v>
      </c>
      <c r="M90" s="49"/>
      <c r="N90" s="49"/>
      <c r="O90" s="49"/>
      <c r="P90" s="49"/>
      <c r="Q90" s="49"/>
      <c r="R90" s="49"/>
      <c r="S90" s="49"/>
      <c r="T90" s="49"/>
      <c r="U90" s="49"/>
      <c r="V90" s="49"/>
      <c r="W90" s="49"/>
      <c r="X90" s="49"/>
      <c r="Y90" s="49"/>
      <c r="Z90" s="49"/>
      <c r="AA90" s="49"/>
      <c r="AB90" s="49"/>
      <c r="AC90" s="49"/>
      <c r="AD90" s="49"/>
      <c r="AE90" s="49"/>
      <c r="AF90" s="49"/>
    </row>
    <row r="91" spans="1:32" x14ac:dyDescent="0.55000000000000004">
      <c r="B91" s="1" t="s">
        <v>43</v>
      </c>
      <c r="M91" s="49"/>
      <c r="N91" s="49"/>
      <c r="O91" s="49"/>
      <c r="P91" s="49"/>
      <c r="Q91" s="49"/>
      <c r="R91" s="49"/>
      <c r="S91" s="49"/>
      <c r="T91" s="49"/>
      <c r="U91" s="49"/>
      <c r="V91" s="49"/>
      <c r="W91" s="49"/>
      <c r="X91" s="49"/>
      <c r="Y91" s="49"/>
      <c r="Z91" s="49"/>
      <c r="AA91" s="49"/>
      <c r="AB91" s="49"/>
      <c r="AC91" s="49"/>
      <c r="AD91" s="49"/>
      <c r="AE91" s="49"/>
      <c r="AF91" s="49"/>
    </row>
    <row r="93" spans="1:32" ht="14.5" thickBot="1" x14ac:dyDescent="0.6">
      <c r="B93" s="1" t="s">
        <v>44</v>
      </c>
    </row>
    <row r="94" spans="1:32" ht="18.75" customHeight="1" x14ac:dyDescent="0.55000000000000004">
      <c r="B94" s="53" t="s">
        <v>33</v>
      </c>
      <c r="C94" s="2" t="s">
        <v>34</v>
      </c>
      <c r="D94" s="61" t="s">
        <v>35</v>
      </c>
      <c r="E94" s="277" t="s">
        <v>36</v>
      </c>
      <c r="F94" s="299"/>
      <c r="G94" s="277" t="s">
        <v>99</v>
      </c>
      <c r="H94" s="299"/>
      <c r="I94" s="91" t="s">
        <v>37</v>
      </c>
      <c r="J94" s="92"/>
      <c r="K94" s="92"/>
      <c r="L94" s="102"/>
    </row>
    <row r="95" spans="1:32" ht="14.5" thickBot="1" x14ac:dyDescent="0.6">
      <c r="B95" s="118"/>
      <c r="C95" s="118"/>
      <c r="D95" s="62"/>
      <c r="E95" s="55" t="s">
        <v>38</v>
      </c>
      <c r="F95" s="55" t="s">
        <v>45</v>
      </c>
      <c r="G95" s="55" t="s">
        <v>38</v>
      </c>
      <c r="H95" s="55" t="s">
        <v>45</v>
      </c>
      <c r="I95" s="62" t="s">
        <v>39</v>
      </c>
      <c r="J95" s="62" t="s">
        <v>39</v>
      </c>
      <c r="K95" s="62" t="s">
        <v>39</v>
      </c>
      <c r="L95" s="63" t="s">
        <v>40</v>
      </c>
    </row>
    <row r="96" spans="1:32" ht="14.5" thickTop="1" x14ac:dyDescent="0.55000000000000004">
      <c r="B96" s="281"/>
      <c r="C96" s="281"/>
      <c r="D96" s="283"/>
      <c r="E96" s="93"/>
      <c r="F96" s="93"/>
      <c r="G96" s="290"/>
      <c r="H96" s="290"/>
      <c r="I96" s="289"/>
      <c r="J96" s="289"/>
      <c r="K96" s="113"/>
      <c r="L96" s="105"/>
    </row>
    <row r="97" spans="1:14" x14ac:dyDescent="0.55000000000000004">
      <c r="B97" s="281"/>
      <c r="C97" s="281"/>
      <c r="D97" s="284"/>
      <c r="E97" s="90"/>
      <c r="F97" s="90"/>
      <c r="G97" s="291"/>
      <c r="H97" s="291"/>
      <c r="I97" s="287"/>
      <c r="J97" s="287"/>
      <c r="K97" s="114"/>
      <c r="L97" s="106"/>
    </row>
    <row r="98" spans="1:14" x14ac:dyDescent="0.55000000000000004">
      <c r="B98" s="281"/>
      <c r="C98" s="281"/>
      <c r="D98" s="284"/>
      <c r="E98" s="94"/>
      <c r="F98" s="94"/>
      <c r="G98" s="291"/>
      <c r="H98" s="291"/>
      <c r="I98" s="287"/>
      <c r="J98" s="287"/>
      <c r="K98" s="114"/>
      <c r="L98" s="106"/>
    </row>
    <row r="99" spans="1:14" ht="14.5" thickBot="1" x14ac:dyDescent="0.6">
      <c r="B99" s="282"/>
      <c r="C99" s="282"/>
      <c r="D99" s="285"/>
      <c r="E99" s="95">
        <f>IFERROR(SUM(E96,ROUND(E97*1.299,0),ROUND(E98*1.56,0))," ")</f>
        <v>0</v>
      </c>
      <c r="F99" s="95">
        <f>IFERROR(SUM(F96,ROUND(F97*1.299,0),ROUND(F98*1.56,0))," ")</f>
        <v>0</v>
      </c>
      <c r="G99" s="195" t="str">
        <f>IFERROR(E99/G96," ")</f>
        <v xml:space="preserve"> </v>
      </c>
      <c r="H99" s="195" t="str">
        <f>IFERROR(F99/H96," ")</f>
        <v xml:space="preserve"> </v>
      </c>
      <c r="I99" s="288"/>
      <c r="J99" s="288"/>
      <c r="K99" s="115"/>
      <c r="L99" s="107"/>
    </row>
    <row r="100" spans="1:14" ht="14.5" thickTop="1" x14ac:dyDescent="0.55000000000000004">
      <c r="B100" s="281"/>
      <c r="C100" s="281"/>
      <c r="D100" s="283"/>
      <c r="E100" s="93"/>
      <c r="F100" s="93"/>
      <c r="G100" s="290"/>
      <c r="H100" s="290"/>
      <c r="I100" s="286"/>
      <c r="J100" s="286"/>
      <c r="K100" s="116"/>
      <c r="L100" s="108"/>
    </row>
    <row r="101" spans="1:14" x14ac:dyDescent="0.55000000000000004">
      <c r="B101" s="281"/>
      <c r="C101" s="281"/>
      <c r="D101" s="284"/>
      <c r="E101" s="90"/>
      <c r="F101" s="90"/>
      <c r="G101" s="291"/>
      <c r="H101" s="291"/>
      <c r="I101" s="287"/>
      <c r="J101" s="287"/>
      <c r="K101" s="114"/>
      <c r="L101" s="106"/>
      <c r="M101" s="5"/>
      <c r="N101" s="5"/>
    </row>
    <row r="102" spans="1:14" x14ac:dyDescent="0.55000000000000004">
      <c r="B102" s="281"/>
      <c r="C102" s="281"/>
      <c r="D102" s="284"/>
      <c r="E102" s="94"/>
      <c r="F102" s="94"/>
      <c r="G102" s="291"/>
      <c r="H102" s="291"/>
      <c r="I102" s="287"/>
      <c r="J102" s="287"/>
      <c r="K102" s="114"/>
      <c r="L102" s="106"/>
      <c r="M102" s="5"/>
      <c r="N102" s="5"/>
    </row>
    <row r="103" spans="1:14" ht="14.5" thickBot="1" x14ac:dyDescent="0.6">
      <c r="A103" s="19"/>
      <c r="B103" s="282"/>
      <c r="C103" s="282"/>
      <c r="D103" s="285"/>
      <c r="E103" s="95">
        <f>IFERROR(SUM(E100,ROUND(E101*1.299,0),ROUND(E102*1.56,0))," ")</f>
        <v>0</v>
      </c>
      <c r="F103" s="95">
        <f>IFERROR(SUM(F100,ROUND(F101*1.299,0),ROUND(F102*1.56,0))," ")</f>
        <v>0</v>
      </c>
      <c r="G103" s="195" t="str">
        <f>IFERROR(E103/G100," ")</f>
        <v xml:space="preserve"> </v>
      </c>
      <c r="H103" s="195" t="str">
        <f>IFERROR(F103/H100," ")</f>
        <v xml:space="preserve"> </v>
      </c>
      <c r="I103" s="288"/>
      <c r="J103" s="288"/>
      <c r="K103" s="115"/>
      <c r="L103" s="107"/>
      <c r="M103" s="5"/>
      <c r="N103" s="5"/>
    </row>
    <row r="104" spans="1:14" ht="14.5" thickTop="1" x14ac:dyDescent="0.55000000000000004">
      <c r="A104" s="19"/>
      <c r="B104" s="281"/>
      <c r="C104" s="281"/>
      <c r="D104" s="283"/>
      <c r="E104" s="93"/>
      <c r="F104" s="93"/>
      <c r="G104" s="290"/>
      <c r="H104" s="290"/>
      <c r="I104" s="286"/>
      <c r="J104" s="286"/>
      <c r="K104" s="116"/>
      <c r="L104" s="108"/>
      <c r="M104" s="5"/>
      <c r="N104" s="5"/>
    </row>
    <row r="105" spans="1:14" x14ac:dyDescent="0.55000000000000004">
      <c r="A105" s="19"/>
      <c r="B105" s="281"/>
      <c r="C105" s="281"/>
      <c r="D105" s="284"/>
      <c r="E105" s="90"/>
      <c r="F105" s="90"/>
      <c r="G105" s="291"/>
      <c r="H105" s="291"/>
      <c r="I105" s="287"/>
      <c r="J105" s="287"/>
      <c r="K105" s="114"/>
      <c r="L105" s="106"/>
      <c r="M105" s="5"/>
      <c r="N105" s="5"/>
    </row>
    <row r="106" spans="1:14" x14ac:dyDescent="0.55000000000000004">
      <c r="A106" s="19"/>
      <c r="B106" s="281"/>
      <c r="C106" s="281"/>
      <c r="D106" s="284"/>
      <c r="E106" s="94"/>
      <c r="F106" s="94"/>
      <c r="G106" s="291"/>
      <c r="H106" s="291"/>
      <c r="I106" s="287"/>
      <c r="J106" s="287"/>
      <c r="K106" s="114"/>
      <c r="L106" s="106"/>
    </row>
    <row r="107" spans="1:14" ht="14.5" thickBot="1" x14ac:dyDescent="0.6">
      <c r="A107" s="19"/>
      <c r="B107" s="282"/>
      <c r="C107" s="282"/>
      <c r="D107" s="285"/>
      <c r="E107" s="95">
        <f>IFERROR(SUM(E104,ROUND(E105*1.299,0),ROUND(E106*1.56,0))," ")</f>
        <v>0</v>
      </c>
      <c r="F107" s="95">
        <f>IFERROR(SUM(F104,ROUND(F105*1.299,0),ROUND(F106*1.56,0))," ")</f>
        <v>0</v>
      </c>
      <c r="G107" s="195" t="str">
        <f>IFERROR(E107/G104," ")</f>
        <v xml:space="preserve"> </v>
      </c>
      <c r="H107" s="195" t="str">
        <f>IFERROR(F107/H104," ")</f>
        <v xml:space="preserve"> </v>
      </c>
      <c r="I107" s="288"/>
      <c r="J107" s="288"/>
      <c r="K107" s="115"/>
      <c r="L107" s="107"/>
      <c r="M107" s="5"/>
      <c r="N107" s="5"/>
    </row>
    <row r="108" spans="1:14" s="5" customFormat="1" ht="24.75" customHeight="1" thickTop="1" x14ac:dyDescent="0.55000000000000004">
      <c r="A108" s="19"/>
      <c r="B108" s="281"/>
      <c r="C108" s="281"/>
      <c r="D108" s="283"/>
      <c r="E108" s="93"/>
      <c r="F108" s="93"/>
      <c r="G108" s="290"/>
      <c r="H108" s="290"/>
      <c r="I108" s="286"/>
      <c r="J108" s="286"/>
      <c r="K108" s="116"/>
      <c r="L108" s="108"/>
    </row>
    <row r="109" spans="1:14" s="5" customFormat="1" ht="24.75" customHeight="1" x14ac:dyDescent="0.55000000000000004">
      <c r="A109" s="19"/>
      <c r="B109" s="281"/>
      <c r="C109" s="281"/>
      <c r="D109" s="284"/>
      <c r="E109" s="90"/>
      <c r="F109" s="90"/>
      <c r="G109" s="291"/>
      <c r="H109" s="291"/>
      <c r="I109" s="287"/>
      <c r="J109" s="287"/>
      <c r="K109" s="114"/>
      <c r="L109" s="106"/>
    </row>
    <row r="110" spans="1:14" s="5" customFormat="1" ht="22.5" customHeight="1" x14ac:dyDescent="0.55000000000000004">
      <c r="A110" s="19"/>
      <c r="B110" s="281"/>
      <c r="C110" s="281"/>
      <c r="D110" s="284"/>
      <c r="E110" s="94"/>
      <c r="F110" s="94"/>
      <c r="G110" s="291"/>
      <c r="H110" s="291"/>
      <c r="I110" s="287"/>
      <c r="J110" s="287"/>
      <c r="K110" s="114"/>
      <c r="L110" s="106"/>
      <c r="M110" s="1"/>
      <c r="N110" s="1"/>
    </row>
    <row r="111" spans="1:14" s="5" customFormat="1" ht="22.5" customHeight="1" thickBot="1" x14ac:dyDescent="0.6">
      <c r="A111" s="19"/>
      <c r="B111" s="281"/>
      <c r="C111" s="281"/>
      <c r="D111" s="285"/>
      <c r="E111" s="95">
        <f>IFERROR(SUM(E108,ROUND(E109*1.299,0),ROUND(E110*1.56,0))," ")</f>
        <v>0</v>
      </c>
      <c r="F111" s="95">
        <f>IFERROR(SUM(F108,ROUND(F109*1.299,0),ROUND(F110*1.56,0))," ")</f>
        <v>0</v>
      </c>
      <c r="G111" s="195" t="str">
        <f>IFERROR(E111/G108," ")</f>
        <v xml:space="preserve"> </v>
      </c>
      <c r="H111" s="195" t="str">
        <f>IFERROR(F111/H108," ")</f>
        <v xml:space="preserve"> </v>
      </c>
      <c r="I111" s="294"/>
      <c r="J111" s="294"/>
      <c r="K111" s="117"/>
      <c r="L111" s="109"/>
    </row>
    <row r="112" spans="1:14" s="5" customFormat="1" ht="22.5" customHeight="1" thickTop="1" x14ac:dyDescent="0.55000000000000004">
      <c r="A112" s="19"/>
      <c r="B112" s="97"/>
      <c r="C112" s="97" t="s">
        <v>41</v>
      </c>
      <c r="D112" s="98">
        <f>SUM(D96:D111)/100</f>
        <v>0</v>
      </c>
      <c r="E112" s="99">
        <f>IFERROR(SUM(E99,E103,E107,E111)," ")</f>
        <v>0</v>
      </c>
      <c r="F112" s="99">
        <f>IFERROR(SUM(F99,F103,F107,F111)," ")</f>
        <v>0</v>
      </c>
      <c r="G112" s="194">
        <f>IFERROR(SUM(G96,G100,G104,G108)," ")</f>
        <v>0</v>
      </c>
      <c r="H112" s="194">
        <f>IFERROR(SUM(H96,H100,H104,H108)," ")</f>
        <v>0</v>
      </c>
      <c r="I112" s="101">
        <f>SUM(I96:I111)</f>
        <v>0</v>
      </c>
      <c r="J112" s="101">
        <f>SUM(J96:J111)</f>
        <v>0</v>
      </c>
      <c r="K112" s="101">
        <f>SUM(K96:K111)</f>
        <v>0</v>
      </c>
      <c r="L112" s="103"/>
    </row>
    <row r="113" spans="1:14" ht="22.5" customHeight="1" thickBot="1" x14ac:dyDescent="0.6">
      <c r="A113" s="19"/>
      <c r="B113" s="198"/>
      <c r="C113" s="100" t="s">
        <v>27</v>
      </c>
      <c r="D113" s="197"/>
      <c r="E113" s="110" t="str">
        <f>IFERROR(E112/(D112*10)," ")</f>
        <v xml:space="preserve"> </v>
      </c>
      <c r="F113" s="110" t="str">
        <f>IFERROR(F112/(E112*10)," ")</f>
        <v xml:space="preserve"> </v>
      </c>
      <c r="G113" s="196" t="str">
        <f>IFERROR((E113/G112)," ")</f>
        <v xml:space="preserve"> </v>
      </c>
      <c r="H113" s="196" t="str">
        <f>IFERROR((F113/H112)," ")</f>
        <v xml:space="preserve"> </v>
      </c>
      <c r="I113" s="64"/>
      <c r="J113" s="64"/>
      <c r="K113" s="64"/>
      <c r="L113" s="104"/>
      <c r="M113" s="5"/>
      <c r="N113" s="5"/>
    </row>
    <row r="114" spans="1:14" s="5" customFormat="1" ht="22.5" customHeight="1" x14ac:dyDescent="0.55000000000000004">
      <c r="A114" s="19"/>
    </row>
    <row r="115" spans="1:14" s="5" customFormat="1" ht="13" x14ac:dyDescent="0.55000000000000004">
      <c r="A115" s="19"/>
      <c r="B115" s="215" t="s">
        <v>94</v>
      </c>
    </row>
    <row r="116" spans="1:14" s="5" customFormat="1" ht="22.5" customHeight="1" x14ac:dyDescent="0.55000000000000004">
      <c r="A116" s="19"/>
      <c r="B116" s="215" t="s">
        <v>100</v>
      </c>
      <c r="C116" s="14"/>
      <c r="D116" s="14"/>
      <c r="E116" s="14"/>
      <c r="F116" s="14"/>
      <c r="G116" s="20"/>
      <c r="H116" s="20"/>
      <c r="I116" s="20"/>
      <c r="J116" s="20"/>
    </row>
    <row r="117" spans="1:14" ht="22.5" customHeight="1" x14ac:dyDescent="0.55000000000000004">
      <c r="A117" s="19"/>
      <c r="B117" s="215" t="s">
        <v>101</v>
      </c>
      <c r="C117" s="48"/>
      <c r="D117" s="49"/>
      <c r="E117" s="49"/>
      <c r="F117" s="49"/>
      <c r="G117" s="49"/>
      <c r="H117" s="49"/>
      <c r="I117" s="49"/>
      <c r="J117" s="49"/>
      <c r="K117" s="5"/>
      <c r="L117" s="5"/>
      <c r="M117" s="5"/>
      <c r="N117" s="5"/>
    </row>
    <row r="118" spans="1:14" s="5" customFormat="1" x14ac:dyDescent="0.55000000000000004">
      <c r="A118" s="19"/>
      <c r="B118" s="215" t="s">
        <v>102</v>
      </c>
      <c r="C118" s="48"/>
      <c r="D118" s="49"/>
      <c r="E118" s="49"/>
      <c r="F118" s="49"/>
      <c r="G118" s="49"/>
      <c r="H118" s="49"/>
      <c r="I118" s="49"/>
      <c r="J118" s="49"/>
      <c r="K118" s="1"/>
      <c r="L118" s="1"/>
      <c r="M118" s="1"/>
      <c r="N118" s="1"/>
    </row>
    <row r="119" spans="1:14" s="5" customFormat="1" x14ac:dyDescent="0.55000000000000004">
      <c r="A119" s="19"/>
      <c r="B119" s="215" t="s">
        <v>103</v>
      </c>
      <c r="C119" s="48"/>
      <c r="D119" s="49"/>
      <c r="E119" s="49"/>
      <c r="F119" s="49"/>
      <c r="G119" s="49"/>
      <c r="H119" s="49"/>
      <c r="I119" s="49"/>
      <c r="J119" s="49"/>
      <c r="K119" s="1"/>
      <c r="L119" s="1"/>
      <c r="M119" s="1"/>
      <c r="N119" s="1"/>
    </row>
    <row r="120" spans="1:14" s="5" customFormat="1" x14ac:dyDescent="0.55000000000000004">
      <c r="A120" s="19"/>
      <c r="B120" s="215" t="s">
        <v>104</v>
      </c>
      <c r="C120" s="48"/>
      <c r="D120" s="49"/>
      <c r="E120" s="49"/>
      <c r="F120" s="49"/>
      <c r="G120" s="49"/>
      <c r="H120" s="49"/>
      <c r="I120" s="49"/>
      <c r="J120" s="49"/>
      <c r="K120" s="1"/>
      <c r="L120" s="1"/>
      <c r="M120" s="1"/>
      <c r="N120" s="1"/>
    </row>
    <row r="121" spans="1:14" x14ac:dyDescent="0.55000000000000004">
      <c r="A121" s="19"/>
      <c r="C121" s="48"/>
      <c r="D121" s="49"/>
      <c r="E121" s="49"/>
      <c r="F121" s="49"/>
      <c r="G121" s="49"/>
      <c r="H121" s="49"/>
      <c r="I121" s="49"/>
      <c r="J121" s="49"/>
    </row>
    <row r="122" spans="1:14" s="5" customFormat="1" ht="22.5" customHeight="1" x14ac:dyDescent="0.55000000000000004">
      <c r="A122" s="19"/>
      <c r="B122" s="1" t="s">
        <v>42</v>
      </c>
      <c r="C122" s="1"/>
      <c r="D122" s="1"/>
      <c r="E122" s="1"/>
      <c r="F122" s="1"/>
      <c r="G122" s="1"/>
      <c r="H122" s="1"/>
      <c r="I122" s="1"/>
      <c r="J122" s="1"/>
      <c r="K122" s="1"/>
      <c r="L122" s="1"/>
      <c r="M122" s="1"/>
      <c r="N122" s="1"/>
    </row>
    <row r="123" spans="1:14" s="5" customFormat="1" ht="22.5" customHeight="1" x14ac:dyDescent="0.55000000000000004">
      <c r="A123" s="19"/>
      <c r="B123" s="1" t="s">
        <v>46</v>
      </c>
      <c r="C123" s="1"/>
      <c r="D123" s="1"/>
      <c r="E123" s="1"/>
      <c r="F123" s="1"/>
      <c r="G123" s="1"/>
      <c r="H123" s="1"/>
      <c r="I123" s="1"/>
      <c r="J123" s="1"/>
      <c r="K123" s="1"/>
      <c r="L123" s="1"/>
      <c r="M123" s="1"/>
      <c r="N123" s="1"/>
    </row>
    <row r="124" spans="1:14" ht="22.5" customHeight="1" x14ac:dyDescent="0.55000000000000004"/>
    <row r="125" spans="1:14" ht="22.5" customHeight="1" thickBot="1" x14ac:dyDescent="0.6">
      <c r="B125" s="120" t="s">
        <v>47</v>
      </c>
      <c r="C125" s="119"/>
      <c r="D125" s="119"/>
      <c r="E125" s="119"/>
      <c r="F125" s="119"/>
      <c r="G125" s="119"/>
      <c r="H125" s="119"/>
      <c r="I125" s="65"/>
      <c r="J125" s="65"/>
      <c r="K125" s="65"/>
      <c r="L125" s="65"/>
    </row>
    <row r="126" spans="1:14" ht="22.5" customHeight="1" x14ac:dyDescent="0.55000000000000004">
      <c r="B126" s="292" t="s">
        <v>33</v>
      </c>
      <c r="C126" s="295" t="s">
        <v>34</v>
      </c>
      <c r="D126" s="297" t="s">
        <v>35</v>
      </c>
      <c r="E126" s="91" t="s">
        <v>36</v>
      </c>
      <c r="F126" s="130" t="s">
        <v>109</v>
      </c>
      <c r="G126" s="277" t="s">
        <v>108</v>
      </c>
      <c r="H126" s="278"/>
      <c r="I126" s="278"/>
      <c r="J126" s="102"/>
    </row>
    <row r="127" spans="1:14" ht="22.5" customHeight="1" x14ac:dyDescent="0.55000000000000004">
      <c r="B127" s="293"/>
      <c r="C127" s="296"/>
      <c r="D127" s="298"/>
      <c r="E127" s="200" t="s">
        <v>38</v>
      </c>
      <c r="F127" s="200" t="s">
        <v>45</v>
      </c>
      <c r="G127" s="199" t="s">
        <v>39</v>
      </c>
      <c r="H127" s="199" t="s">
        <v>39</v>
      </c>
      <c r="I127" s="199" t="s">
        <v>39</v>
      </c>
      <c r="J127" s="63" t="s">
        <v>40</v>
      </c>
    </row>
    <row r="128" spans="1:14" ht="20.149999999999999" customHeight="1" x14ac:dyDescent="0.55000000000000004">
      <c r="B128" s="50"/>
      <c r="C128" s="50"/>
      <c r="D128" s="201"/>
      <c r="E128" s="129"/>
      <c r="F128" s="129"/>
      <c r="G128" s="202"/>
      <c r="H128" s="202"/>
      <c r="I128" s="203"/>
      <c r="J128" s="204"/>
    </row>
    <row r="129" spans="1:16" ht="20.149999999999999" customHeight="1" x14ac:dyDescent="0.55000000000000004">
      <c r="B129" s="50"/>
      <c r="C129" s="50"/>
      <c r="D129" s="201"/>
      <c r="E129" s="129"/>
      <c r="F129" s="129"/>
      <c r="G129" s="202"/>
      <c r="H129" s="202"/>
      <c r="I129" s="203"/>
      <c r="J129" s="204"/>
    </row>
    <row r="130" spans="1:16" ht="20.149999999999999" customHeight="1" thickBot="1" x14ac:dyDescent="0.6">
      <c r="B130" s="50"/>
      <c r="C130" s="50"/>
      <c r="D130" s="112"/>
      <c r="E130" s="129"/>
      <c r="F130" s="129"/>
      <c r="G130" s="205"/>
      <c r="H130" s="202"/>
      <c r="I130" s="203"/>
      <c r="J130" s="204"/>
      <c r="K130" s="19"/>
    </row>
    <row r="131" spans="1:16" ht="20.149999999999999" customHeight="1" thickTop="1" thickBot="1" x14ac:dyDescent="0.6">
      <c r="B131" s="131"/>
      <c r="C131" s="131" t="s">
        <v>41</v>
      </c>
      <c r="D131" s="132">
        <f>SUM(D128:D130)/100</f>
        <v>0</v>
      </c>
      <c r="E131" s="133">
        <f>SUM(E128,E129,E130)</f>
        <v>0</v>
      </c>
      <c r="F131" s="133">
        <f>SUM(F128,F129,F130)</f>
        <v>0</v>
      </c>
      <c r="G131" s="134">
        <f>SUM(G128:G130)</f>
        <v>0</v>
      </c>
      <c r="H131" s="134">
        <f>SUM(H128:H130)</f>
        <v>0</v>
      </c>
      <c r="I131" s="134">
        <f>SUM(I128:I130)</f>
        <v>0</v>
      </c>
      <c r="J131" s="104"/>
      <c r="K131" s="19"/>
    </row>
    <row r="132" spans="1:16" ht="14.25" customHeight="1" x14ac:dyDescent="0.55000000000000004">
      <c r="B132" s="121"/>
      <c r="C132" s="121"/>
      <c r="D132" s="111"/>
      <c r="E132" s="124"/>
      <c r="F132" s="124"/>
      <c r="G132" s="122"/>
      <c r="H132" s="122"/>
      <c r="I132" s="123"/>
      <c r="J132" s="123"/>
      <c r="K132" s="123"/>
      <c r="L132" s="70"/>
      <c r="M132" s="19"/>
    </row>
    <row r="133" spans="1:16" ht="15.75" customHeight="1" x14ac:dyDescent="0.55000000000000004">
      <c r="B133" s="215" t="s">
        <v>94</v>
      </c>
      <c r="C133" s="215"/>
      <c r="D133" s="218"/>
      <c r="E133" s="218"/>
      <c r="F133" s="218"/>
      <c r="G133" s="218"/>
      <c r="H133" s="218"/>
      <c r="I133" s="218"/>
      <c r="J133" s="218"/>
      <c r="K133" s="218"/>
      <c r="L133" s="218"/>
      <c r="M133" s="218"/>
    </row>
    <row r="134" spans="1:16" ht="15.75" customHeight="1" x14ac:dyDescent="0.55000000000000004">
      <c r="B134" s="215" t="s">
        <v>105</v>
      </c>
      <c r="C134" s="215"/>
      <c r="D134" s="218"/>
      <c r="E134" s="218"/>
      <c r="F134" s="218"/>
      <c r="G134" s="218"/>
      <c r="H134" s="218"/>
      <c r="I134" s="218"/>
      <c r="J134" s="218"/>
      <c r="K134" s="218"/>
      <c r="L134" s="218"/>
      <c r="M134" s="218"/>
    </row>
    <row r="135" spans="1:16" ht="15.75" customHeight="1" x14ac:dyDescent="0.55000000000000004">
      <c r="B135" s="215" t="s">
        <v>182</v>
      </c>
      <c r="C135" s="215"/>
      <c r="D135" s="215"/>
      <c r="E135" s="215"/>
      <c r="F135" s="215"/>
      <c r="G135" s="215"/>
      <c r="H135" s="215"/>
      <c r="I135" s="215"/>
      <c r="J135" s="215"/>
      <c r="K135" s="215"/>
      <c r="L135" s="215"/>
      <c r="M135" s="215"/>
      <c r="N135" s="19"/>
      <c r="O135" s="19"/>
      <c r="P135" s="19"/>
    </row>
    <row r="136" spans="1:16" ht="15.75" customHeight="1" x14ac:dyDescent="0.55000000000000004">
      <c r="B136" s="216" t="s">
        <v>183</v>
      </c>
      <c r="C136" s="216"/>
      <c r="D136" s="216"/>
      <c r="E136" s="216"/>
      <c r="F136" s="216"/>
      <c r="G136" s="216"/>
      <c r="H136" s="216"/>
      <c r="I136" s="216"/>
      <c r="J136" s="216"/>
      <c r="K136" s="216"/>
      <c r="L136" s="216"/>
      <c r="M136" s="216"/>
      <c r="N136" s="19"/>
      <c r="O136" s="19"/>
      <c r="P136" s="19"/>
    </row>
    <row r="137" spans="1:16" ht="15.75" customHeight="1" x14ac:dyDescent="0.55000000000000004">
      <c r="B137" s="216" t="s">
        <v>184</v>
      </c>
      <c r="C137" s="216"/>
      <c r="D137" s="216"/>
      <c r="E137" s="216"/>
      <c r="F137" s="216"/>
      <c r="G137" s="216"/>
      <c r="H137" s="216"/>
      <c r="I137" s="216"/>
      <c r="J137" s="216"/>
      <c r="K137" s="216"/>
      <c r="L137" s="216"/>
      <c r="M137" s="216"/>
      <c r="N137" s="19"/>
      <c r="O137" s="19"/>
      <c r="P137" s="19"/>
    </row>
    <row r="138" spans="1:16" ht="15.75" customHeight="1" x14ac:dyDescent="0.55000000000000004">
      <c r="B138" s="215" t="s">
        <v>106</v>
      </c>
      <c r="C138" s="215"/>
      <c r="D138" s="218"/>
      <c r="E138" s="218"/>
      <c r="F138" s="218"/>
      <c r="G138" s="218"/>
      <c r="H138" s="218"/>
      <c r="I138" s="218"/>
      <c r="J138" s="218"/>
      <c r="K138" s="218"/>
      <c r="L138" s="218"/>
      <c r="M138" s="218"/>
      <c r="N138" s="19"/>
      <c r="O138" s="19"/>
      <c r="P138" s="19"/>
    </row>
    <row r="139" spans="1:16" ht="15.75" customHeight="1" x14ac:dyDescent="0.55000000000000004">
      <c r="B139" s="215" t="s">
        <v>98</v>
      </c>
      <c r="C139" s="215"/>
      <c r="D139" s="218"/>
      <c r="E139" s="218"/>
      <c r="F139" s="218"/>
      <c r="G139" s="218"/>
      <c r="H139" s="218"/>
      <c r="I139" s="218"/>
      <c r="J139" s="218"/>
      <c r="K139" s="218"/>
      <c r="L139" s="218"/>
      <c r="M139" s="218"/>
      <c r="N139" s="19"/>
      <c r="O139" s="19"/>
      <c r="P139" s="19"/>
    </row>
    <row r="140" spans="1:16" s="19" customFormat="1" ht="15.75" customHeight="1" x14ac:dyDescent="0.55000000000000004">
      <c r="A140" s="1"/>
      <c r="B140" s="215" t="s">
        <v>107</v>
      </c>
      <c r="C140" s="215"/>
      <c r="D140" s="218"/>
      <c r="E140" s="218"/>
      <c r="F140" s="218"/>
      <c r="G140" s="218"/>
      <c r="H140" s="218"/>
      <c r="I140" s="218"/>
      <c r="J140" s="218"/>
      <c r="K140" s="218"/>
      <c r="L140" s="218"/>
      <c r="M140" s="218"/>
    </row>
    <row r="141" spans="1:16" s="5" customFormat="1" ht="22.5" customHeight="1" x14ac:dyDescent="0.55000000000000004">
      <c r="A141" s="19"/>
      <c r="B141" s="1" t="s">
        <v>42</v>
      </c>
      <c r="C141" s="1"/>
      <c r="D141" s="1"/>
      <c r="E141" s="1"/>
      <c r="F141" s="1"/>
      <c r="G141" s="1"/>
      <c r="H141" s="1"/>
      <c r="I141" s="1"/>
      <c r="J141" s="1"/>
      <c r="K141" s="1"/>
      <c r="L141" s="1"/>
      <c r="M141" s="1"/>
      <c r="N141" s="1"/>
    </row>
    <row r="142" spans="1:16" s="5" customFormat="1" ht="22.5" customHeight="1" x14ac:dyDescent="0.55000000000000004">
      <c r="A142" s="19"/>
      <c r="B142" s="1" t="s">
        <v>46</v>
      </c>
      <c r="C142" s="1"/>
      <c r="D142" s="1"/>
      <c r="E142" s="1"/>
      <c r="F142" s="1"/>
      <c r="G142" s="1"/>
      <c r="H142" s="1"/>
      <c r="I142" s="1"/>
      <c r="J142" s="1"/>
      <c r="K142" s="1"/>
      <c r="L142" s="1"/>
      <c r="M142" s="1"/>
      <c r="N142" s="1"/>
    </row>
    <row r="143" spans="1:16" s="19" customFormat="1" ht="22.5" customHeight="1" x14ac:dyDescent="0.55000000000000004">
      <c r="A143" s="1"/>
      <c r="B143" s="1"/>
      <c r="C143" s="1"/>
      <c r="D143" s="1"/>
      <c r="E143" s="1"/>
      <c r="F143" s="1"/>
      <c r="G143" s="1"/>
      <c r="H143" s="1"/>
      <c r="I143" s="1"/>
      <c r="J143" s="1"/>
      <c r="K143" s="1"/>
      <c r="L143" s="1"/>
      <c r="M143" s="1"/>
      <c r="N143" s="49"/>
    </row>
    <row r="144" spans="1:16" s="19" customFormat="1" ht="22.5" customHeight="1" x14ac:dyDescent="0.55000000000000004">
      <c r="A144" s="1"/>
      <c r="B144" s="1"/>
      <c r="C144" s="1"/>
      <c r="D144" s="1"/>
      <c r="E144" s="1"/>
      <c r="F144" s="1"/>
      <c r="G144" s="1"/>
      <c r="H144" s="1"/>
      <c r="I144" s="1"/>
      <c r="J144" s="1"/>
      <c r="K144" s="1"/>
      <c r="L144" s="1"/>
      <c r="M144" s="1"/>
      <c r="N144" s="49"/>
    </row>
    <row r="145" spans="1:38" s="19" customFormat="1" ht="22.5" customHeight="1" x14ac:dyDescent="0.55000000000000004">
      <c r="A145" s="1"/>
      <c r="B145" s="1"/>
      <c r="C145" s="1"/>
      <c r="D145" s="1"/>
      <c r="E145" s="1"/>
      <c r="F145" s="1"/>
      <c r="G145" s="1"/>
      <c r="H145" s="1"/>
      <c r="I145" s="1"/>
      <c r="J145" s="1"/>
      <c r="K145" s="1"/>
      <c r="L145" s="1"/>
      <c r="M145" s="1"/>
      <c r="N145" s="49"/>
    </row>
    <row r="146" spans="1:38" s="19" customFormat="1" ht="22.5" customHeight="1" x14ac:dyDescent="0.55000000000000004">
      <c r="A146" s="1"/>
      <c r="B146" s="1"/>
      <c r="C146" s="1"/>
      <c r="D146" s="1"/>
      <c r="E146" s="1"/>
      <c r="F146" s="1"/>
      <c r="G146" s="1"/>
      <c r="H146" s="1"/>
      <c r="I146" s="1"/>
      <c r="J146" s="1"/>
      <c r="K146" s="1"/>
      <c r="L146" s="1"/>
      <c r="M146" s="1"/>
      <c r="N146" s="49"/>
    </row>
    <row r="147" spans="1:38" s="19" customFormat="1" ht="22.5" customHeight="1" x14ac:dyDescent="0.55000000000000004">
      <c r="A147" s="1"/>
      <c r="B147" s="1"/>
      <c r="C147" s="1"/>
      <c r="D147" s="1"/>
      <c r="E147" s="1"/>
      <c r="F147" s="1"/>
      <c r="G147" s="1"/>
      <c r="H147" s="1"/>
      <c r="I147" s="1"/>
      <c r="J147" s="1"/>
      <c r="K147" s="1"/>
      <c r="L147" s="1"/>
      <c r="M147" s="1"/>
      <c r="N147" s="49"/>
      <c r="O147" s="49"/>
      <c r="P147" s="49"/>
    </row>
    <row r="148" spans="1:38" s="19" customFormat="1" ht="22.5" customHeight="1" x14ac:dyDescent="0.55000000000000004">
      <c r="A148" s="1"/>
      <c r="B148" s="1"/>
      <c r="C148" s="1"/>
      <c r="D148" s="1"/>
      <c r="E148" s="1"/>
      <c r="F148" s="1"/>
      <c r="G148" s="1"/>
      <c r="H148" s="1"/>
      <c r="I148" s="1"/>
      <c r="J148" s="1"/>
      <c r="K148" s="1"/>
      <c r="L148" s="1"/>
      <c r="M148" s="1"/>
      <c r="N148" s="49"/>
      <c r="O148" s="49"/>
      <c r="P148" s="49"/>
    </row>
    <row r="149" spans="1:38" s="19" customFormat="1" ht="22.5" customHeight="1" x14ac:dyDescent="0.55000000000000004">
      <c r="A149" s="1"/>
      <c r="B149" s="1"/>
      <c r="C149" s="1"/>
      <c r="D149" s="1"/>
      <c r="E149" s="1"/>
      <c r="F149" s="1"/>
      <c r="G149" s="1"/>
      <c r="H149" s="1"/>
      <c r="I149" s="1"/>
      <c r="J149" s="1"/>
      <c r="K149" s="1"/>
      <c r="L149" s="1"/>
      <c r="M149" s="1"/>
      <c r="N149" s="1"/>
      <c r="O149" s="49"/>
      <c r="P149" s="49"/>
    </row>
    <row r="150" spans="1:38" s="19" customFormat="1" x14ac:dyDescent="0.55000000000000004">
      <c r="A150" s="1"/>
      <c r="B150" s="1"/>
      <c r="C150" s="1"/>
      <c r="D150" s="1"/>
      <c r="E150" s="1"/>
      <c r="F150" s="1"/>
      <c r="G150" s="1"/>
      <c r="H150" s="1"/>
      <c r="I150" s="1"/>
      <c r="J150" s="1"/>
      <c r="K150" s="1"/>
      <c r="L150" s="1"/>
      <c r="M150" s="1"/>
      <c r="N150" s="1"/>
      <c r="O150" s="49"/>
      <c r="P150" s="49"/>
      <c r="Q150" s="49"/>
      <c r="R150" s="49"/>
      <c r="S150" s="49"/>
      <c r="T150" s="49"/>
      <c r="U150" s="49"/>
      <c r="V150" s="49"/>
      <c r="W150" s="49"/>
      <c r="X150" s="49"/>
      <c r="Y150" s="49"/>
      <c r="Z150" s="49"/>
      <c r="AA150" s="49"/>
      <c r="AB150" s="49"/>
      <c r="AC150" s="49"/>
      <c r="AD150" s="49"/>
      <c r="AE150" s="49"/>
      <c r="AF150" s="49"/>
      <c r="AG150" s="49"/>
      <c r="AH150" s="49"/>
      <c r="AI150" s="1"/>
    </row>
    <row r="151" spans="1:38" s="19" customFormat="1" x14ac:dyDescent="0.55000000000000004">
      <c r="A151" s="1"/>
      <c r="B151" s="1"/>
      <c r="C151" s="1"/>
      <c r="D151" s="1"/>
      <c r="E151" s="1"/>
      <c r="F151" s="1"/>
      <c r="G151" s="1"/>
      <c r="H151" s="1"/>
      <c r="I151" s="1"/>
      <c r="J151" s="1"/>
      <c r="K151" s="1"/>
      <c r="L151" s="1"/>
      <c r="M151" s="1"/>
      <c r="N151" s="1"/>
      <c r="O151" s="49"/>
      <c r="P151" s="49"/>
      <c r="Q151" s="49"/>
      <c r="R151" s="49"/>
      <c r="S151" s="49"/>
      <c r="T151" s="49"/>
      <c r="U151" s="49"/>
      <c r="V151" s="49"/>
      <c r="W151" s="49"/>
      <c r="X151" s="49"/>
      <c r="Y151" s="49"/>
      <c r="Z151" s="49"/>
      <c r="AA151" s="49"/>
      <c r="AB151" s="49"/>
      <c r="AC151" s="49"/>
      <c r="AD151" s="49"/>
      <c r="AE151" s="49"/>
      <c r="AF151" s="49"/>
      <c r="AG151" s="49"/>
      <c r="AH151" s="49"/>
      <c r="AI151" s="1"/>
    </row>
    <row r="152" spans="1:38" s="19" customFormat="1" ht="22.5" customHeight="1" x14ac:dyDescent="0.55000000000000004">
      <c r="A152" s="1"/>
      <c r="B152" s="1"/>
      <c r="C152" s="1"/>
      <c r="D152" s="1"/>
      <c r="E152" s="1"/>
      <c r="F152" s="1"/>
      <c r="G152" s="1"/>
      <c r="H152" s="1"/>
      <c r="I152" s="1"/>
      <c r="J152" s="1"/>
      <c r="K152" s="1"/>
      <c r="L152" s="1"/>
      <c r="M152" s="1"/>
      <c r="N152" s="1"/>
      <c r="O152" s="49"/>
      <c r="P152" s="49"/>
      <c r="Q152" s="49"/>
      <c r="R152" s="49"/>
      <c r="S152" s="49"/>
      <c r="T152" s="49"/>
      <c r="U152" s="49"/>
      <c r="V152" s="49"/>
      <c r="W152" s="49"/>
      <c r="X152" s="49"/>
      <c r="Y152" s="49"/>
      <c r="Z152" s="49"/>
      <c r="AA152" s="49"/>
      <c r="AB152" s="49"/>
      <c r="AC152" s="49"/>
      <c r="AD152" s="49"/>
      <c r="AE152" s="49"/>
      <c r="AF152" s="49"/>
      <c r="AG152" s="49"/>
      <c r="AH152" s="49"/>
      <c r="AI152" s="1"/>
    </row>
    <row r="153" spans="1:38" s="19" customFormat="1" x14ac:dyDescent="0.55000000000000004">
      <c r="A153" s="1"/>
      <c r="B153" s="1"/>
      <c r="C153" s="1"/>
      <c r="D153" s="1"/>
      <c r="E153" s="1"/>
      <c r="F153" s="1"/>
      <c r="G153" s="1"/>
      <c r="H153" s="1"/>
      <c r="I153" s="1"/>
      <c r="J153" s="1"/>
      <c r="K153" s="1"/>
      <c r="L153" s="1"/>
      <c r="M153" s="1"/>
      <c r="N153" s="1"/>
      <c r="O153" s="1"/>
      <c r="P153" s="1"/>
      <c r="Q153" s="49"/>
      <c r="R153" s="49"/>
      <c r="S153" s="49"/>
      <c r="T153" s="49"/>
      <c r="U153" s="49"/>
      <c r="V153" s="49"/>
      <c r="W153" s="49"/>
      <c r="X153" s="49"/>
      <c r="Y153" s="49"/>
      <c r="Z153" s="49"/>
      <c r="AA153" s="49"/>
      <c r="AB153" s="49"/>
      <c r="AC153" s="49"/>
      <c r="AD153" s="49"/>
      <c r="AE153" s="49"/>
      <c r="AF153" s="49"/>
      <c r="AG153" s="49"/>
      <c r="AH153" s="49"/>
      <c r="AI153" s="1"/>
    </row>
    <row r="154" spans="1:38" s="19" customFormat="1" x14ac:dyDescent="0.55000000000000004">
      <c r="A154" s="1"/>
      <c r="B154" s="1"/>
      <c r="C154" s="1"/>
      <c r="D154" s="1"/>
      <c r="E154" s="1"/>
      <c r="F154" s="1"/>
      <c r="G154" s="1"/>
      <c r="H154" s="1"/>
      <c r="I154" s="1"/>
      <c r="J154" s="1"/>
      <c r="K154" s="1"/>
      <c r="L154" s="1"/>
      <c r="M154" s="1"/>
      <c r="N154" s="1"/>
      <c r="O154" s="1"/>
      <c r="P154" s="1"/>
      <c r="Q154" s="49"/>
      <c r="R154" s="49"/>
      <c r="S154" s="49"/>
      <c r="T154" s="49"/>
      <c r="U154" s="49"/>
      <c r="V154" s="49"/>
      <c r="W154" s="49"/>
      <c r="X154" s="49"/>
      <c r="Y154" s="49"/>
      <c r="Z154" s="49"/>
      <c r="AA154" s="49"/>
      <c r="AB154" s="49"/>
      <c r="AC154" s="49"/>
      <c r="AD154" s="49"/>
      <c r="AE154" s="49"/>
      <c r="AF154" s="49"/>
      <c r="AG154" s="49"/>
      <c r="AH154" s="49"/>
      <c r="AI154" s="1"/>
    </row>
    <row r="155" spans="1:38" s="19" customFormat="1" x14ac:dyDescent="0.55000000000000004">
      <c r="A155" s="1"/>
      <c r="B155" s="1"/>
      <c r="C155" s="1"/>
      <c r="D155" s="1"/>
      <c r="E155" s="1"/>
      <c r="F155" s="1"/>
      <c r="G155" s="1"/>
      <c r="H155" s="1"/>
      <c r="I155" s="1"/>
      <c r="J155" s="1"/>
      <c r="K155" s="1"/>
      <c r="L155" s="1"/>
      <c r="M155" s="1"/>
      <c r="N155" s="1"/>
      <c r="O155" s="1"/>
      <c r="P155" s="1"/>
      <c r="Q155" s="49"/>
      <c r="R155" s="49"/>
      <c r="S155" s="49"/>
      <c r="T155" s="49"/>
      <c r="U155" s="49"/>
      <c r="V155" s="49"/>
      <c r="W155" s="49"/>
      <c r="X155" s="49"/>
      <c r="Y155" s="49"/>
      <c r="Z155" s="49"/>
      <c r="AA155" s="49"/>
      <c r="AB155" s="49"/>
      <c r="AC155" s="49"/>
      <c r="AD155" s="49"/>
      <c r="AE155" s="49"/>
      <c r="AF155" s="49"/>
      <c r="AG155" s="49"/>
      <c r="AH155" s="49"/>
      <c r="AI155" s="1"/>
    </row>
    <row r="156" spans="1:38" s="19" customFormat="1" ht="22.5" customHeight="1" x14ac:dyDescent="0.550000000000000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row>
    <row r="157" spans="1:38" s="19" customFormat="1" ht="22.5" customHeight="1" x14ac:dyDescent="0.550000000000000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row>
    <row r="158" spans="1:38" s="19" customFormat="1" ht="22.5" customHeight="1" x14ac:dyDescent="0.550000000000000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row>
    <row r="159" spans="1:38" s="19" customFormat="1" ht="22.5" customHeight="1" x14ac:dyDescent="0.550000000000000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row>
    <row r="160" spans="1:38" s="19" customFormat="1" ht="22.5" customHeight="1" x14ac:dyDescent="0.550000000000000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row>
    <row r="161" spans="1:38" s="19" customFormat="1" ht="22.5" customHeight="1" x14ac:dyDescent="0.550000000000000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row>
    <row r="162" spans="1:38" s="19" customFormat="1" ht="22.5" customHeight="1" x14ac:dyDescent="0.550000000000000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row>
    <row r="163" spans="1:38" s="19" customFormat="1" ht="22.5" customHeight="1" x14ac:dyDescent="0.550000000000000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row>
    <row r="164" spans="1:38" s="19" customFormat="1" ht="39" customHeight="1" x14ac:dyDescent="0.550000000000000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row>
    <row r="165" spans="1:38" ht="3.75" customHeight="1" x14ac:dyDescent="0.55000000000000004"/>
    <row r="166" spans="1:38" ht="14.25" customHeight="1" x14ac:dyDescent="0.55000000000000004"/>
    <row r="167" spans="1:38" ht="14.25" customHeight="1" x14ac:dyDescent="0.55000000000000004"/>
    <row r="168" spans="1:38" ht="22.5" customHeight="1" x14ac:dyDescent="0.55000000000000004"/>
    <row r="169" spans="1:38" ht="14.25" customHeight="1" x14ac:dyDescent="0.55000000000000004"/>
    <row r="170" spans="1:38" ht="22.5" customHeight="1" x14ac:dyDescent="0.55000000000000004"/>
    <row r="171" spans="1:38" ht="14.25" customHeight="1" x14ac:dyDescent="0.55000000000000004"/>
    <row r="175" spans="1:38" ht="45" customHeight="1" x14ac:dyDescent="0.55000000000000004"/>
    <row r="176" spans="1:38" ht="30" customHeight="1" x14ac:dyDescent="0.55000000000000004"/>
    <row r="177" ht="30" customHeight="1" x14ac:dyDescent="0.55000000000000004"/>
    <row r="178" ht="18.75" customHeight="1" x14ac:dyDescent="0.55000000000000004"/>
    <row r="179" ht="18.75" customHeight="1" x14ac:dyDescent="0.55000000000000004"/>
    <row r="180" ht="18.75" customHeight="1" x14ac:dyDescent="0.55000000000000004"/>
    <row r="181" ht="18.75" customHeight="1" x14ac:dyDescent="0.55000000000000004"/>
    <row r="182" ht="18.75" customHeight="1" x14ac:dyDescent="0.55000000000000004"/>
    <row r="183" ht="18.75" customHeight="1" x14ac:dyDescent="0.55000000000000004"/>
    <row r="184" ht="18.75" customHeight="1" x14ac:dyDescent="0.55000000000000004"/>
    <row r="185" ht="18.75" customHeight="1" x14ac:dyDescent="0.55000000000000004"/>
    <row r="186" ht="18.75" customHeight="1" x14ac:dyDescent="0.55000000000000004"/>
    <row r="187" ht="18.75" customHeight="1" x14ac:dyDescent="0.55000000000000004"/>
    <row r="188" ht="18.75" customHeight="1" x14ac:dyDescent="0.55000000000000004"/>
    <row r="189" ht="18.75" customHeight="1" x14ac:dyDescent="0.55000000000000004"/>
    <row r="190" ht="60" customHeight="1" x14ac:dyDescent="0.55000000000000004"/>
    <row r="191" ht="3.75" customHeight="1" x14ac:dyDescent="0.55000000000000004"/>
    <row r="192" ht="14.25" customHeight="1" x14ac:dyDescent="0.55000000000000004"/>
    <row r="193" ht="21.75" customHeight="1" x14ac:dyDescent="0.55000000000000004"/>
    <row r="194" ht="45" customHeight="1" x14ac:dyDescent="0.55000000000000004"/>
    <row r="195" ht="21.75" customHeight="1" x14ac:dyDescent="0.55000000000000004"/>
    <row r="196" ht="14.25" customHeight="1" x14ac:dyDescent="0.55000000000000004"/>
    <row r="197" ht="23.25" customHeight="1" x14ac:dyDescent="0.55000000000000004"/>
  </sheetData>
  <mergeCells count="69">
    <mergeCell ref="B15:L15"/>
    <mergeCell ref="C11:C12"/>
    <mergeCell ref="B5:L5"/>
    <mergeCell ref="B65:B68"/>
    <mergeCell ref="C65:C68"/>
    <mergeCell ref="E10:G10"/>
    <mergeCell ref="I65:I68"/>
    <mergeCell ref="F35:F36"/>
    <mergeCell ref="E35:E36"/>
    <mergeCell ref="C35:D35"/>
    <mergeCell ref="B38:B40"/>
    <mergeCell ref="B35:B36"/>
    <mergeCell ref="E63:F63"/>
    <mergeCell ref="G65:G68"/>
    <mergeCell ref="H65:H68"/>
    <mergeCell ref="B69:B72"/>
    <mergeCell ref="B73:B76"/>
    <mergeCell ref="B77:B80"/>
    <mergeCell ref="D65:D68"/>
    <mergeCell ref="D69:D72"/>
    <mergeCell ref="D73:D76"/>
    <mergeCell ref="C77:C80"/>
    <mergeCell ref="C69:C72"/>
    <mergeCell ref="C73:C76"/>
    <mergeCell ref="D77:D80"/>
    <mergeCell ref="C126:C127"/>
    <mergeCell ref="D126:D127"/>
    <mergeCell ref="J96:J99"/>
    <mergeCell ref="E94:F94"/>
    <mergeCell ref="I69:I72"/>
    <mergeCell ref="I73:I76"/>
    <mergeCell ref="I77:I80"/>
    <mergeCell ref="G69:G72"/>
    <mergeCell ref="G73:G76"/>
    <mergeCell ref="G77:G80"/>
    <mergeCell ref="H69:H72"/>
    <mergeCell ref="H73:H76"/>
    <mergeCell ref="H77:H80"/>
    <mergeCell ref="G94:H94"/>
    <mergeCell ref="G96:G98"/>
    <mergeCell ref="H96:H98"/>
    <mergeCell ref="D100:D103"/>
    <mergeCell ref="I100:I103"/>
    <mergeCell ref="J100:J103"/>
    <mergeCell ref="B108:B111"/>
    <mergeCell ref="C108:C111"/>
    <mergeCell ref="D108:D111"/>
    <mergeCell ref="I108:I111"/>
    <mergeCell ref="J108:J111"/>
    <mergeCell ref="G108:G110"/>
    <mergeCell ref="H108:H110"/>
    <mergeCell ref="G100:G102"/>
    <mergeCell ref="H100:H102"/>
    <mergeCell ref="G126:I126"/>
    <mergeCell ref="B58:L58"/>
    <mergeCell ref="C104:C107"/>
    <mergeCell ref="D104:D107"/>
    <mergeCell ref="I104:I107"/>
    <mergeCell ref="B96:B99"/>
    <mergeCell ref="C96:C99"/>
    <mergeCell ref="D96:D99"/>
    <mergeCell ref="I96:I99"/>
    <mergeCell ref="J104:J107"/>
    <mergeCell ref="G104:G106"/>
    <mergeCell ref="H104:H106"/>
    <mergeCell ref="B100:B103"/>
    <mergeCell ref="C100:C103"/>
    <mergeCell ref="B104:B107"/>
    <mergeCell ref="B126:B127"/>
  </mergeCells>
  <phoneticPr fontId="3"/>
  <pageMargins left="0.78740157480314965" right="0.39370078740157483" top="0.98425196850393704" bottom="0.59055118110236227" header="0.47244094488188981" footer="0.31496062992125984"/>
  <pageSetup paperSize="9" scale="50" fitToHeight="0" orientation="portrait" horizontalDpi="300" verticalDpi="300" r:id="rId1"/>
  <rowBreaks count="2" manualBreakCount="2">
    <brk id="59" max="12" man="1"/>
    <brk id="17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1"/>
  <sheetViews>
    <sheetView view="pageBreakPreview" zoomScaleNormal="65" zoomScaleSheetLayoutView="100" workbookViewId="0">
      <selection activeCell="F4" sqref="F4:H4"/>
    </sheetView>
  </sheetViews>
  <sheetFormatPr defaultRowHeight="18" x14ac:dyDescent="0.55000000000000004"/>
  <cols>
    <col min="4" max="4" width="18.33203125" customWidth="1"/>
    <col min="5" max="5" width="13.33203125" customWidth="1"/>
    <col min="6" max="6" width="10.33203125" customWidth="1"/>
  </cols>
  <sheetData>
    <row r="1" spans="1:8" ht="22.5" x14ac:dyDescent="0.65">
      <c r="A1" t="s">
        <v>155</v>
      </c>
      <c r="F1" s="321" t="s">
        <v>156</v>
      </c>
      <c r="G1" s="322"/>
      <c r="H1" s="323"/>
    </row>
    <row r="3" spans="1:8" x14ac:dyDescent="0.55000000000000004">
      <c r="B3" s="260" t="s">
        <v>157</v>
      </c>
      <c r="C3" s="260"/>
      <c r="D3" s="260"/>
      <c r="E3" s="260"/>
      <c r="F3" s="260"/>
      <c r="G3" s="260"/>
    </row>
    <row r="4" spans="1:8" x14ac:dyDescent="0.55000000000000004">
      <c r="F4" s="324" t="s">
        <v>209</v>
      </c>
      <c r="G4" s="324"/>
      <c r="H4" s="324"/>
    </row>
    <row r="5" spans="1:8" x14ac:dyDescent="0.55000000000000004">
      <c r="A5" t="s">
        <v>70</v>
      </c>
    </row>
    <row r="7" spans="1:8" x14ac:dyDescent="0.55000000000000004">
      <c r="D7" s="24" t="s">
        <v>50</v>
      </c>
      <c r="E7" s="328"/>
      <c r="F7" s="328"/>
      <c r="G7" s="328"/>
      <c r="H7" s="328"/>
    </row>
    <row r="8" spans="1:8" x14ac:dyDescent="0.55000000000000004">
      <c r="D8" s="24" t="s">
        <v>186</v>
      </c>
      <c r="E8" s="328"/>
      <c r="F8" s="328"/>
      <c r="G8" s="328"/>
      <c r="H8" s="328"/>
    </row>
    <row r="9" spans="1:8" x14ac:dyDescent="0.55000000000000004">
      <c r="D9" s="24" t="s">
        <v>185</v>
      </c>
      <c r="E9" s="328"/>
      <c r="F9" s="328"/>
      <c r="G9" s="328"/>
      <c r="H9" s="328"/>
    </row>
    <row r="10" spans="1:8" x14ac:dyDescent="0.55000000000000004">
      <c r="E10" s="329"/>
      <c r="F10" s="329"/>
      <c r="G10" s="329"/>
      <c r="H10" s="329"/>
    </row>
    <row r="12" spans="1:8" ht="80.25" customHeight="1" x14ac:dyDescent="0.55000000000000004">
      <c r="A12" s="320" t="s">
        <v>158</v>
      </c>
      <c r="B12" s="320"/>
      <c r="C12" s="320"/>
      <c r="D12" s="320"/>
      <c r="E12" s="320"/>
      <c r="F12" s="320"/>
      <c r="G12" s="320"/>
      <c r="H12" s="320"/>
    </row>
    <row r="14" spans="1:8" x14ac:dyDescent="0.55000000000000004">
      <c r="B14" t="s">
        <v>159</v>
      </c>
      <c r="D14" s="206"/>
    </row>
    <row r="15" spans="1:8" x14ac:dyDescent="0.55000000000000004">
      <c r="B15" t="s">
        <v>200</v>
      </c>
    </row>
    <row r="16" spans="1:8" x14ac:dyDescent="0.55000000000000004">
      <c r="B16" t="s">
        <v>210</v>
      </c>
    </row>
    <row r="38" spans="1:7" x14ac:dyDescent="0.55000000000000004">
      <c r="A38" s="45" t="s">
        <v>160</v>
      </c>
    </row>
    <row r="39" spans="1:7" x14ac:dyDescent="0.55000000000000004">
      <c r="A39" s="45"/>
    </row>
    <row r="40" spans="1:7" x14ac:dyDescent="0.55000000000000004">
      <c r="C40" t="s">
        <v>161</v>
      </c>
    </row>
    <row r="42" spans="1:7" x14ac:dyDescent="0.55000000000000004">
      <c r="B42" t="s">
        <v>162</v>
      </c>
      <c r="D42" s="43"/>
      <c r="E42" s="43"/>
      <c r="F42" s="43"/>
      <c r="G42" s="43"/>
    </row>
    <row r="43" spans="1:7" x14ac:dyDescent="0.55000000000000004">
      <c r="D43" s="43"/>
      <c r="E43" s="43"/>
      <c r="F43" s="43"/>
      <c r="G43" s="43"/>
    </row>
    <row r="44" spans="1:7" ht="20.25" customHeight="1" x14ac:dyDescent="0.55000000000000004">
      <c r="A44" s="325" t="s">
        <v>204</v>
      </c>
      <c r="B44" s="326"/>
      <c r="C44" s="327"/>
      <c r="D44" s="327"/>
      <c r="E44" s="327"/>
      <c r="F44" s="327"/>
      <c r="G44" s="43"/>
    </row>
    <row r="45" spans="1:7" ht="26.25" customHeight="1" x14ac:dyDescent="0.55000000000000004">
      <c r="A45" t="s" ph="1">
        <v>203</v>
      </c>
      <c r="C45" s="319"/>
      <c r="D45" s="319"/>
      <c r="E45" s="319"/>
      <c r="F45" s="319"/>
      <c r="G45" s="43"/>
    </row>
    <row r="46" spans="1:7" ht="20.25" customHeight="1" x14ac:dyDescent="0.55000000000000004">
      <c r="A46" ph="1"/>
      <c r="D46" s="43"/>
      <c r="E46" s="43"/>
      <c r="F46" s="43"/>
      <c r="G46" s="43"/>
    </row>
    <row r="47" spans="1:7" ht="20.25" customHeight="1" x14ac:dyDescent="0.55000000000000004">
      <c r="A47" t="s">
        <v>202</v>
      </c>
      <c r="C47" s="43"/>
      <c r="D47" s="43"/>
      <c r="E47" s="43"/>
      <c r="F47" s="43"/>
      <c r="G47" s="43"/>
    </row>
    <row r="48" spans="1:7" ht="26.25" customHeight="1" x14ac:dyDescent="0.55000000000000004">
      <c r="A48" t="s">
        <v>163</v>
      </c>
      <c r="C48" s="319"/>
      <c r="D48" s="319"/>
      <c r="E48" s="319"/>
      <c r="F48" s="319"/>
      <c r="G48" s="43"/>
    </row>
    <row r="49" spans="1:7" ht="20.25" customHeight="1" x14ac:dyDescent="0.55000000000000004">
      <c r="A49" s="316" t="s">
        <v>204</v>
      </c>
      <c r="B49" s="317"/>
      <c r="C49" s="318"/>
      <c r="D49" s="318"/>
      <c r="E49" s="318"/>
      <c r="F49" s="318"/>
      <c r="G49" s="43"/>
    </row>
    <row r="50" spans="1:7" ht="26.25" customHeight="1" x14ac:dyDescent="0.55000000000000004">
      <c r="A50" t="s">
        <v>201</v>
      </c>
      <c r="C50" s="319"/>
      <c r="D50" s="319"/>
      <c r="E50" s="319"/>
      <c r="F50" s="43"/>
      <c r="G50" s="43"/>
    </row>
    <row r="51" spans="1:7" ht="28" thickBot="1" x14ac:dyDescent="0.6">
      <c r="A51" ph="1"/>
      <c r="D51" s="43"/>
      <c r="E51" s="43"/>
      <c r="F51" s="43"/>
      <c r="G51" s="43"/>
    </row>
    <row r="52" spans="1:7" ht="18.5" thickBot="1" x14ac:dyDescent="0.6">
      <c r="A52" t="s">
        <v>164</v>
      </c>
      <c r="D52" s="207"/>
      <c r="E52" s="43"/>
      <c r="F52" s="43"/>
      <c r="G52" s="43"/>
    </row>
    <row r="54" spans="1:7" x14ac:dyDescent="0.55000000000000004">
      <c r="A54" t="s">
        <v>165</v>
      </c>
    </row>
    <row r="57" spans="1:7" ht="27.5" x14ac:dyDescent="0.55000000000000004">
      <c r="A57" ph="1"/>
    </row>
    <row r="71" ht="41.25" customHeight="1" x14ac:dyDescent="0.55000000000000004"/>
  </sheetData>
  <mergeCells count="15">
    <mergeCell ref="A49:B49"/>
    <mergeCell ref="C49:F49"/>
    <mergeCell ref="C50:E50"/>
    <mergeCell ref="A12:H12"/>
    <mergeCell ref="F1:H1"/>
    <mergeCell ref="F4:H4"/>
    <mergeCell ref="A44:B44"/>
    <mergeCell ref="C44:F44"/>
    <mergeCell ref="C45:F45"/>
    <mergeCell ref="C48:F48"/>
    <mergeCell ref="E7:H7"/>
    <mergeCell ref="E8:H8"/>
    <mergeCell ref="E9:H9"/>
    <mergeCell ref="E10:H10"/>
    <mergeCell ref="B3:G3"/>
  </mergeCells>
  <phoneticPr fontId="3"/>
  <pageMargins left="0.7" right="0.7" top="0.75" bottom="0.75" header="0.3" footer="0.3"/>
  <pageSetup paperSize="9" scale="92" orientation="portrait" r:id="rId1"/>
  <rowBreaks count="1" manualBreakCount="1">
    <brk id="37"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view="pageBreakPreview" zoomScaleNormal="65" zoomScaleSheetLayoutView="100" workbookViewId="0">
      <selection activeCell="F4" sqref="F4:H4"/>
    </sheetView>
  </sheetViews>
  <sheetFormatPr defaultRowHeight="18" x14ac:dyDescent="0.55000000000000004"/>
  <cols>
    <col min="4" max="4" width="18.33203125" customWidth="1"/>
    <col min="5" max="5" width="13.33203125" customWidth="1"/>
    <col min="6" max="6" width="10.33203125" customWidth="1"/>
  </cols>
  <sheetData>
    <row r="1" spans="1:8" ht="22.5" x14ac:dyDescent="0.65">
      <c r="A1" t="s">
        <v>155</v>
      </c>
      <c r="F1" s="321" t="s">
        <v>166</v>
      </c>
      <c r="G1" s="322"/>
      <c r="H1" s="323"/>
    </row>
    <row r="2" spans="1:8" x14ac:dyDescent="0.55000000000000004">
      <c r="F2" s="330"/>
      <c r="G2" s="330"/>
      <c r="H2" s="330"/>
    </row>
    <row r="3" spans="1:8" x14ac:dyDescent="0.55000000000000004">
      <c r="B3" s="260" t="s">
        <v>167</v>
      </c>
      <c r="C3" s="260"/>
      <c r="D3" s="260"/>
      <c r="E3" s="260"/>
      <c r="F3" s="260"/>
      <c r="G3" s="260"/>
    </row>
    <row r="4" spans="1:8" x14ac:dyDescent="0.55000000000000004">
      <c r="F4" s="324" t="s">
        <v>209</v>
      </c>
      <c r="G4" s="324"/>
      <c r="H4" s="324"/>
    </row>
    <row r="6" spans="1:8" x14ac:dyDescent="0.55000000000000004">
      <c r="A6" t="s">
        <v>70</v>
      </c>
    </row>
    <row r="8" spans="1:8" x14ac:dyDescent="0.55000000000000004">
      <c r="D8" s="24" t="s">
        <v>50</v>
      </c>
      <c r="E8" s="328"/>
      <c r="F8" s="328"/>
      <c r="G8" s="328"/>
      <c r="H8" s="328"/>
    </row>
    <row r="9" spans="1:8" x14ac:dyDescent="0.55000000000000004">
      <c r="D9" s="24" t="s">
        <v>186</v>
      </c>
      <c r="E9" s="328"/>
      <c r="F9" s="328"/>
      <c r="G9" s="328"/>
      <c r="H9" s="328"/>
    </row>
    <row r="10" spans="1:8" x14ac:dyDescent="0.55000000000000004">
      <c r="D10" s="24" t="s">
        <v>185</v>
      </c>
      <c r="E10" s="328"/>
      <c r="F10" s="328"/>
      <c r="G10" s="328"/>
      <c r="H10" s="328"/>
    </row>
    <row r="11" spans="1:8" x14ac:dyDescent="0.55000000000000004">
      <c r="E11" s="329"/>
      <c r="F11" s="329"/>
      <c r="G11" s="329"/>
      <c r="H11" s="329"/>
    </row>
    <row r="13" spans="1:8" ht="80.25" customHeight="1" x14ac:dyDescent="0.55000000000000004">
      <c r="A13" s="320" t="s">
        <v>168</v>
      </c>
      <c r="B13" s="320"/>
      <c r="C13" s="320"/>
      <c r="D13" s="320"/>
      <c r="E13" s="320"/>
      <c r="F13" s="320"/>
      <c r="G13" s="320"/>
      <c r="H13" s="320"/>
    </row>
    <row r="37" spans="1:7" x14ac:dyDescent="0.55000000000000004">
      <c r="A37" s="45" t="s">
        <v>160</v>
      </c>
    </row>
    <row r="38" spans="1:7" x14ac:dyDescent="0.55000000000000004">
      <c r="A38" s="45"/>
    </row>
    <row r="39" spans="1:7" x14ac:dyDescent="0.55000000000000004">
      <c r="C39" t="s">
        <v>161</v>
      </c>
    </row>
    <row r="41" spans="1:7" x14ac:dyDescent="0.55000000000000004">
      <c r="B41" t="s">
        <v>162</v>
      </c>
      <c r="D41" s="43"/>
      <c r="E41" s="43"/>
      <c r="F41" s="43"/>
      <c r="G41" s="43"/>
    </row>
    <row r="42" spans="1:7" x14ac:dyDescent="0.55000000000000004">
      <c r="D42" s="43"/>
      <c r="E42" s="43"/>
      <c r="F42" s="43"/>
      <c r="G42" s="43"/>
    </row>
    <row r="43" spans="1:7" ht="20.25" customHeight="1" x14ac:dyDescent="0.55000000000000004">
      <c r="A43" s="325" t="s">
        <v>204</v>
      </c>
      <c r="B43" s="326"/>
      <c r="C43" s="327"/>
      <c r="D43" s="327"/>
      <c r="E43" s="327"/>
      <c r="F43" s="327"/>
      <c r="G43" s="43"/>
    </row>
    <row r="44" spans="1:7" ht="26.25" customHeight="1" x14ac:dyDescent="0.55000000000000004">
      <c r="A44" t="s" ph="1">
        <v>203</v>
      </c>
      <c r="C44" s="319"/>
      <c r="D44" s="319"/>
      <c r="E44" s="319"/>
      <c r="F44" s="319"/>
      <c r="G44" s="43"/>
    </row>
    <row r="45" spans="1:7" ht="20.25" customHeight="1" x14ac:dyDescent="0.55000000000000004">
      <c r="A45" ph="1"/>
      <c r="D45" s="43"/>
      <c r="E45" s="43"/>
      <c r="F45" s="43"/>
      <c r="G45" s="43"/>
    </row>
    <row r="46" spans="1:7" ht="20.25" customHeight="1" x14ac:dyDescent="0.55000000000000004">
      <c r="A46" t="s">
        <v>202</v>
      </c>
      <c r="C46" s="43"/>
      <c r="D46" s="43"/>
      <c r="E46" s="43"/>
      <c r="F46" s="43"/>
      <c r="G46" s="43"/>
    </row>
    <row r="47" spans="1:7" ht="26.25" customHeight="1" x14ac:dyDescent="0.55000000000000004">
      <c r="A47" t="s">
        <v>163</v>
      </c>
      <c r="C47" s="319"/>
      <c r="D47" s="319"/>
      <c r="E47" s="319"/>
      <c r="F47" s="319"/>
      <c r="G47" s="43"/>
    </row>
    <row r="48" spans="1:7" ht="20.25" customHeight="1" x14ac:dyDescent="0.55000000000000004">
      <c r="A48" s="316" t="s">
        <v>204</v>
      </c>
      <c r="B48" s="317"/>
      <c r="C48" s="318"/>
      <c r="D48" s="318"/>
      <c r="E48" s="318"/>
      <c r="F48" s="318"/>
      <c r="G48" s="43"/>
    </row>
    <row r="49" spans="1:7" ht="26.25" customHeight="1" x14ac:dyDescent="0.55000000000000004">
      <c r="A49" t="s">
        <v>201</v>
      </c>
      <c r="C49" s="319"/>
      <c r="D49" s="319"/>
      <c r="E49" s="319"/>
      <c r="F49" s="43"/>
      <c r="G49" s="43"/>
    </row>
    <row r="50" spans="1:7" ht="28" thickBot="1" x14ac:dyDescent="0.6">
      <c r="A50" ph="1"/>
      <c r="D50" s="43"/>
      <c r="E50" s="43"/>
      <c r="F50" s="43"/>
      <c r="G50" s="43"/>
    </row>
    <row r="51" spans="1:7" ht="18.5" thickBot="1" x14ac:dyDescent="0.6">
      <c r="A51" t="s">
        <v>164</v>
      </c>
      <c r="D51" s="207"/>
      <c r="E51" s="43"/>
      <c r="F51" s="43"/>
      <c r="G51" s="43"/>
    </row>
    <row r="53" spans="1:7" x14ac:dyDescent="0.55000000000000004">
      <c r="A53" t="s">
        <v>165</v>
      </c>
    </row>
    <row r="59" spans="1:7" ht="27.5" x14ac:dyDescent="0.55000000000000004">
      <c r="A59" ph="1"/>
    </row>
    <row r="72" ht="41.25" customHeight="1" x14ac:dyDescent="0.55000000000000004"/>
  </sheetData>
  <mergeCells count="16">
    <mergeCell ref="F1:H1"/>
    <mergeCell ref="B3:G3"/>
    <mergeCell ref="A13:H13"/>
    <mergeCell ref="F2:H2"/>
    <mergeCell ref="F4:H4"/>
    <mergeCell ref="E10:H10"/>
    <mergeCell ref="E9:H9"/>
    <mergeCell ref="E8:H8"/>
    <mergeCell ref="E11:H11"/>
    <mergeCell ref="C49:E49"/>
    <mergeCell ref="C48:F48"/>
    <mergeCell ref="A43:B43"/>
    <mergeCell ref="C43:F43"/>
    <mergeCell ref="C44:F44"/>
    <mergeCell ref="C47:F47"/>
    <mergeCell ref="A48:B48"/>
  </mergeCells>
  <phoneticPr fontId="3"/>
  <pageMargins left="0.7" right="0.7" top="0.75" bottom="0.75" header="0.3" footer="0.3"/>
  <pageSetup paperSize="9" scale="92" orientation="portrait" r:id="rId1"/>
  <rowBreaks count="1" manualBreakCount="1">
    <brk id="36"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showZeros="0" view="pageBreakPreview" zoomScaleNormal="58" zoomScaleSheetLayoutView="100" workbookViewId="0">
      <selection activeCell="A20" sqref="A20:J20"/>
    </sheetView>
  </sheetViews>
  <sheetFormatPr defaultColWidth="9" defaultRowHeight="17.5" x14ac:dyDescent="0.55000000000000004"/>
  <cols>
    <col min="1" max="1" width="7.58203125" style="138" customWidth="1"/>
    <col min="2" max="2" width="14" style="138" customWidth="1"/>
    <col min="3" max="3" width="8.33203125" style="138" bestFit="1" customWidth="1"/>
    <col min="4" max="4" width="7.58203125" style="138" bestFit="1" customWidth="1"/>
    <col min="5" max="5" width="6.58203125" style="138" bestFit="1" customWidth="1"/>
    <col min="6" max="6" width="12.33203125" style="138" customWidth="1"/>
    <col min="7" max="7" width="3.58203125" style="138" bestFit="1" customWidth="1"/>
    <col min="8" max="8" width="15.33203125" style="138" customWidth="1"/>
    <col min="9" max="9" width="12" style="138" customWidth="1"/>
    <col min="10" max="10" width="5.5" style="138" bestFit="1" customWidth="1"/>
    <col min="11" max="11" width="18.5" style="138" bestFit="1" customWidth="1"/>
    <col min="12" max="12" width="9.83203125" style="138" customWidth="1"/>
    <col min="13" max="13" width="10.33203125" style="138" bestFit="1" customWidth="1"/>
    <col min="14" max="14" width="9.83203125" style="138" customWidth="1"/>
    <col min="15" max="15" width="10.5" style="138" customWidth="1"/>
    <col min="16" max="16" width="16.08203125" style="138" bestFit="1" customWidth="1"/>
    <col min="17" max="17" width="16.83203125" style="138" bestFit="1" customWidth="1"/>
    <col min="18" max="16384" width="9" style="138"/>
  </cols>
  <sheetData>
    <row r="1" spans="1:10" ht="18.75" customHeight="1" x14ac:dyDescent="0.55000000000000004">
      <c r="A1" s="336" t="s">
        <v>138</v>
      </c>
      <c r="B1" s="337"/>
      <c r="C1" s="337"/>
      <c r="D1" s="337"/>
      <c r="E1" s="337"/>
      <c r="F1" s="337"/>
      <c r="G1" s="337"/>
      <c r="H1" s="337"/>
      <c r="I1" s="337"/>
      <c r="J1" s="337"/>
    </row>
    <row r="3" spans="1:10" ht="18.75" customHeight="1" x14ac:dyDescent="0.55000000000000004">
      <c r="A3" s="338" t="s">
        <v>205</v>
      </c>
      <c r="B3" s="339"/>
      <c r="C3" s="339"/>
      <c r="D3" s="339"/>
      <c r="E3" s="339"/>
      <c r="F3" s="339"/>
      <c r="G3" s="339"/>
      <c r="H3" s="339"/>
      <c r="I3" s="339"/>
      <c r="J3" s="339"/>
    </row>
    <row r="4" spans="1:10" ht="18.75" customHeight="1" x14ac:dyDescent="0.55000000000000004">
      <c r="A4" s="331"/>
      <c r="B4" s="332"/>
      <c r="C4" s="332"/>
      <c r="D4" s="332"/>
      <c r="E4" s="332"/>
      <c r="F4" s="332"/>
      <c r="G4" s="332"/>
      <c r="H4" s="332"/>
      <c r="I4" s="332"/>
      <c r="J4" s="332"/>
    </row>
    <row r="5" spans="1:10" ht="18.75" customHeight="1" x14ac:dyDescent="0.55000000000000004">
      <c r="A5" s="333" t="s">
        <v>206</v>
      </c>
      <c r="B5" s="332"/>
      <c r="C5" s="332"/>
      <c r="D5" s="332"/>
      <c r="E5" s="332"/>
      <c r="F5" s="332"/>
      <c r="G5" s="332"/>
      <c r="H5" s="332"/>
      <c r="I5" s="332"/>
      <c r="J5" s="332"/>
    </row>
    <row r="6" spans="1:10" ht="18.75" customHeight="1" x14ac:dyDescent="0.55000000000000004">
      <c r="A6" s="334" t="s">
        <v>139</v>
      </c>
      <c r="B6" s="335"/>
      <c r="C6" s="335"/>
      <c r="D6" s="335"/>
      <c r="E6" s="335"/>
      <c r="F6" s="335"/>
      <c r="G6" s="335"/>
      <c r="H6" s="335"/>
      <c r="I6" s="335"/>
      <c r="J6" s="335"/>
    </row>
    <row r="7" spans="1:10" ht="18.75" customHeight="1" x14ac:dyDescent="0.55000000000000004">
      <c r="A7" s="334"/>
      <c r="B7" s="335"/>
      <c r="C7" s="335"/>
      <c r="D7" s="335"/>
      <c r="E7" s="335"/>
      <c r="F7" s="335"/>
      <c r="G7" s="335"/>
      <c r="H7" s="335"/>
      <c r="I7" s="335"/>
      <c r="J7" s="335"/>
    </row>
    <row r="8" spans="1:10" ht="18.75" customHeight="1" x14ac:dyDescent="0.55000000000000004">
      <c r="A8" s="220"/>
      <c r="B8" s="209"/>
      <c r="C8" s="209"/>
      <c r="D8" s="209"/>
      <c r="E8" s="209"/>
      <c r="F8" s="209"/>
      <c r="G8" s="209"/>
      <c r="H8" s="209"/>
      <c r="I8" s="209"/>
      <c r="J8" s="209"/>
    </row>
    <row r="9" spans="1:10" ht="18.75" customHeight="1" x14ac:dyDescent="0.55000000000000004">
      <c r="A9" s="220"/>
      <c r="B9" s="209"/>
      <c r="C9" s="209"/>
      <c r="D9" s="209"/>
      <c r="E9" s="24" t="s">
        <v>50</v>
      </c>
      <c r="F9" s="344"/>
      <c r="G9" s="344"/>
      <c r="H9" s="344"/>
      <c r="I9" s="344"/>
      <c r="J9" s="344"/>
    </row>
    <row r="10" spans="1:10" ht="18.75" customHeight="1" x14ac:dyDescent="0.55000000000000004">
      <c r="A10" s="220"/>
      <c r="B10" s="209"/>
      <c r="C10" s="209"/>
      <c r="D10" s="209"/>
      <c r="E10" s="24" t="s">
        <v>186</v>
      </c>
      <c r="F10" s="344"/>
      <c r="G10" s="344"/>
      <c r="H10" s="344"/>
      <c r="I10" s="344"/>
      <c r="J10" s="344"/>
    </row>
    <row r="11" spans="1:10" ht="18.75" customHeight="1" x14ac:dyDescent="0.55000000000000004">
      <c r="A11" s="220"/>
      <c r="B11" s="209"/>
      <c r="C11" s="209"/>
      <c r="D11" s="209"/>
      <c r="E11" s="24" t="s">
        <v>185</v>
      </c>
      <c r="F11" s="344"/>
      <c r="G11" s="344"/>
      <c r="H11" s="344"/>
      <c r="I11" s="344"/>
      <c r="J11" s="344"/>
    </row>
    <row r="12" spans="1:10" s="208" customFormat="1" ht="18.75" customHeight="1" x14ac:dyDescent="0.55000000000000004">
      <c r="A12" s="220"/>
      <c r="B12" s="209"/>
      <c r="C12" s="209"/>
      <c r="D12" s="209"/>
      <c r="E12" s="24"/>
      <c r="F12" s="219"/>
      <c r="G12" s="219"/>
      <c r="H12" s="219"/>
      <c r="I12" s="219"/>
      <c r="J12" s="209"/>
    </row>
    <row r="13" spans="1:10" s="208" customFormat="1" ht="18.75" customHeight="1" x14ac:dyDescent="0.55000000000000004">
      <c r="A13" s="220"/>
      <c r="B13" s="209"/>
      <c r="C13" s="209"/>
      <c r="D13" s="209"/>
      <c r="E13" s="24"/>
      <c r="F13" s="219"/>
      <c r="G13" s="219"/>
      <c r="H13" s="219"/>
      <c r="I13" s="219"/>
      <c r="J13" s="209"/>
    </row>
    <row r="14" spans="1:10" ht="40.5" customHeight="1" x14ac:dyDescent="0.55000000000000004">
      <c r="A14" s="345" t="s">
        <v>207</v>
      </c>
      <c r="B14" s="346"/>
      <c r="C14" s="346"/>
      <c r="D14" s="346"/>
      <c r="E14" s="346"/>
      <c r="F14" s="346"/>
      <c r="G14" s="346"/>
      <c r="H14" s="346"/>
      <c r="I14" s="346"/>
      <c r="J14" s="346"/>
    </row>
    <row r="15" spans="1:10" ht="18.75" customHeight="1" x14ac:dyDescent="0.55000000000000004">
      <c r="A15" s="340" t="s">
        <v>140</v>
      </c>
      <c r="B15" s="337"/>
      <c r="C15" s="337"/>
      <c r="D15" s="337"/>
      <c r="E15" s="337"/>
      <c r="F15" s="337"/>
      <c r="G15" s="337"/>
      <c r="H15" s="337"/>
      <c r="I15" s="337"/>
      <c r="J15" s="337"/>
    </row>
    <row r="16" spans="1:10" ht="18.75" customHeight="1" x14ac:dyDescent="0.55000000000000004">
      <c r="A16" s="183"/>
      <c r="B16" s="184"/>
      <c r="C16" s="184"/>
      <c r="D16" s="184"/>
      <c r="E16" s="184"/>
      <c r="F16" s="184"/>
      <c r="G16" s="184"/>
      <c r="H16" s="184"/>
      <c r="I16" s="184"/>
      <c r="J16" s="184"/>
    </row>
    <row r="17" spans="1:10" ht="18.75" customHeight="1" x14ac:dyDescent="0.55000000000000004">
      <c r="A17" s="338" t="s">
        <v>51</v>
      </c>
      <c r="B17" s="339"/>
      <c r="C17" s="339"/>
      <c r="D17" s="339"/>
      <c r="E17" s="339"/>
      <c r="F17" s="339"/>
      <c r="G17" s="339"/>
      <c r="H17" s="339"/>
      <c r="I17" s="339"/>
      <c r="J17" s="339"/>
    </row>
    <row r="18" spans="1:10" ht="18.75" customHeight="1" thickBot="1" x14ac:dyDescent="0.6">
      <c r="A18" s="220" t="s">
        <v>154</v>
      </c>
      <c r="B18" s="209"/>
      <c r="C18" s="343"/>
      <c r="D18" s="343"/>
      <c r="E18" s="343"/>
      <c r="F18" s="209"/>
      <c r="G18" s="209"/>
      <c r="H18" s="209"/>
      <c r="I18" s="209"/>
      <c r="J18" s="209"/>
    </row>
    <row r="19" spans="1:10" s="208" customFormat="1" ht="18.75" customHeight="1" x14ac:dyDescent="0.55000000000000004">
      <c r="A19" s="220"/>
      <c r="B19" s="209"/>
      <c r="C19" s="209" t="s">
        <v>187</v>
      </c>
      <c r="D19" s="209"/>
      <c r="E19" s="209"/>
      <c r="F19" s="209"/>
      <c r="G19" s="209"/>
      <c r="H19" s="209"/>
      <c r="I19" s="209"/>
      <c r="J19" s="209"/>
    </row>
    <row r="20" spans="1:10" ht="18.75" customHeight="1" x14ac:dyDescent="0.55000000000000004">
      <c r="A20" s="341" t="s">
        <v>208</v>
      </c>
      <c r="B20" s="342"/>
      <c r="C20" s="342"/>
      <c r="D20" s="342"/>
      <c r="E20" s="342"/>
      <c r="F20" s="342"/>
      <c r="G20" s="342"/>
      <c r="H20" s="342"/>
      <c r="I20" s="342"/>
      <c r="J20" s="342"/>
    </row>
    <row r="21" spans="1:10" ht="18.75" customHeight="1" x14ac:dyDescent="0.55000000000000004">
      <c r="A21" s="185" t="s">
        <v>141</v>
      </c>
      <c r="B21" s="186"/>
      <c r="C21" s="186"/>
      <c r="D21" s="186"/>
      <c r="E21" s="186"/>
      <c r="F21" s="186"/>
      <c r="G21" s="186"/>
      <c r="H21" s="186"/>
      <c r="I21" s="186"/>
      <c r="J21" s="186"/>
    </row>
    <row r="22" spans="1:10" ht="18.75" customHeight="1" x14ac:dyDescent="0.55000000000000004">
      <c r="B22" s="166" t="s">
        <v>123</v>
      </c>
      <c r="C22" s="157" t="s">
        <v>130</v>
      </c>
      <c r="D22" s="159" t="s">
        <v>124</v>
      </c>
      <c r="E22" s="159" t="s">
        <v>124</v>
      </c>
      <c r="F22" s="158" t="s">
        <v>142</v>
      </c>
      <c r="G22" s="159"/>
      <c r="H22" s="157" t="s">
        <v>143</v>
      </c>
      <c r="I22" s="157" t="s">
        <v>131</v>
      </c>
    </row>
    <row r="23" spans="1:10" ht="18.75" customHeight="1" x14ac:dyDescent="0.6">
      <c r="B23" s="167" t="s">
        <v>62</v>
      </c>
      <c r="C23" s="168" t="s">
        <v>132</v>
      </c>
      <c r="D23" s="245">
        <v>14.1</v>
      </c>
      <c r="E23" s="170" t="s">
        <v>125</v>
      </c>
      <c r="F23" s="258"/>
      <c r="G23" s="171" t="s">
        <v>126</v>
      </c>
      <c r="H23" s="255">
        <f>ROUNDDOWN(D23*F23/2,-2)</f>
        <v>0</v>
      </c>
      <c r="I23" s="172" t="s">
        <v>127</v>
      </c>
    </row>
    <row r="24" spans="1:10" ht="18.75" customHeight="1" x14ac:dyDescent="0.6">
      <c r="B24" s="167"/>
      <c r="C24" s="168" t="s">
        <v>133</v>
      </c>
      <c r="D24" s="245">
        <v>28.2</v>
      </c>
      <c r="E24" s="169"/>
      <c r="F24" s="259"/>
      <c r="G24" s="171" t="s">
        <v>126</v>
      </c>
      <c r="H24" s="255">
        <f t="shared" ref="H24:H38" si="0">ROUNDDOWN(D24*F24/2,-2)</f>
        <v>0</v>
      </c>
      <c r="I24" s="172" t="s">
        <v>127</v>
      </c>
    </row>
    <row r="25" spans="1:10" ht="18.75" customHeight="1" x14ac:dyDescent="0.6">
      <c r="B25" s="167"/>
      <c r="C25" s="168" t="s">
        <v>134</v>
      </c>
      <c r="D25" s="245">
        <v>47.1</v>
      </c>
      <c r="E25" s="169"/>
      <c r="F25" s="258"/>
      <c r="G25" s="171" t="s">
        <v>126</v>
      </c>
      <c r="H25" s="255">
        <f t="shared" si="0"/>
        <v>0</v>
      </c>
      <c r="I25" s="172" t="s">
        <v>127</v>
      </c>
    </row>
    <row r="26" spans="1:10" ht="18.75" customHeight="1" x14ac:dyDescent="0.6">
      <c r="B26" s="173"/>
      <c r="C26" s="168" t="s">
        <v>135</v>
      </c>
      <c r="D26" s="245">
        <v>65.900000000000006</v>
      </c>
      <c r="E26" s="175"/>
      <c r="F26" s="258"/>
      <c r="G26" s="171" t="s">
        <v>126</v>
      </c>
      <c r="H26" s="255">
        <f t="shared" si="0"/>
        <v>0</v>
      </c>
      <c r="I26" s="172" t="s">
        <v>127</v>
      </c>
    </row>
    <row r="27" spans="1:10" ht="18.75" customHeight="1" x14ac:dyDescent="0.6">
      <c r="B27" s="167" t="s">
        <v>63</v>
      </c>
      <c r="C27" s="168" t="s">
        <v>132</v>
      </c>
      <c r="D27" s="246">
        <v>15</v>
      </c>
      <c r="E27" s="170" t="s">
        <v>125</v>
      </c>
      <c r="F27" s="258"/>
      <c r="G27" s="171" t="s">
        <v>126</v>
      </c>
      <c r="H27" s="255">
        <f t="shared" si="0"/>
        <v>0</v>
      </c>
      <c r="I27" s="172" t="s">
        <v>127</v>
      </c>
    </row>
    <row r="28" spans="1:10" ht="18.75" customHeight="1" x14ac:dyDescent="0.6">
      <c r="B28" s="167"/>
      <c r="C28" s="168" t="s">
        <v>133</v>
      </c>
      <c r="D28" s="245">
        <v>29.9</v>
      </c>
      <c r="E28" s="169"/>
      <c r="F28" s="258"/>
      <c r="G28" s="171" t="s">
        <v>126</v>
      </c>
      <c r="H28" s="255">
        <f t="shared" si="0"/>
        <v>0</v>
      </c>
      <c r="I28" s="172" t="s">
        <v>127</v>
      </c>
    </row>
    <row r="29" spans="1:10" ht="18.75" customHeight="1" x14ac:dyDescent="0.6">
      <c r="B29" s="167"/>
      <c r="C29" s="168" t="s">
        <v>134</v>
      </c>
      <c r="D29" s="245">
        <v>49.9</v>
      </c>
      <c r="E29" s="169"/>
      <c r="F29" s="258"/>
      <c r="G29" s="171" t="s">
        <v>126</v>
      </c>
      <c r="H29" s="255">
        <f t="shared" si="0"/>
        <v>0</v>
      </c>
      <c r="I29" s="172" t="s">
        <v>127</v>
      </c>
    </row>
    <row r="30" spans="1:10" ht="18.75" customHeight="1" x14ac:dyDescent="0.6">
      <c r="B30" s="173"/>
      <c r="C30" s="168" t="s">
        <v>135</v>
      </c>
      <c r="D30" s="245">
        <v>69.8</v>
      </c>
      <c r="E30" s="175"/>
      <c r="F30" s="258"/>
      <c r="G30" s="171" t="s">
        <v>126</v>
      </c>
      <c r="H30" s="255">
        <f t="shared" si="0"/>
        <v>0</v>
      </c>
      <c r="I30" s="172" t="s">
        <v>127</v>
      </c>
    </row>
    <row r="31" spans="1:10" ht="18.75" customHeight="1" x14ac:dyDescent="0.6">
      <c r="B31" s="167" t="s">
        <v>120</v>
      </c>
      <c r="C31" s="168" t="s">
        <v>132</v>
      </c>
      <c r="D31" s="246">
        <v>18.600000000000001</v>
      </c>
      <c r="E31" s="180" t="s">
        <v>128</v>
      </c>
      <c r="F31" s="258"/>
      <c r="G31" s="171" t="s">
        <v>137</v>
      </c>
      <c r="H31" s="255">
        <f t="shared" si="0"/>
        <v>0</v>
      </c>
      <c r="I31" s="172" t="s">
        <v>127</v>
      </c>
    </row>
    <row r="32" spans="1:10" ht="18.75" customHeight="1" x14ac:dyDescent="0.6">
      <c r="B32" s="167"/>
      <c r="C32" s="168" t="s">
        <v>133</v>
      </c>
      <c r="D32" s="245">
        <v>37.299999999999997</v>
      </c>
      <c r="E32" s="169"/>
      <c r="F32" s="259"/>
      <c r="G32" s="171" t="s">
        <v>137</v>
      </c>
      <c r="H32" s="255">
        <f t="shared" si="0"/>
        <v>0</v>
      </c>
      <c r="I32" s="172" t="s">
        <v>127</v>
      </c>
    </row>
    <row r="33" spans="2:9" ht="18.75" customHeight="1" x14ac:dyDescent="0.6">
      <c r="B33" s="167"/>
      <c r="C33" s="168" t="s">
        <v>134</v>
      </c>
      <c r="D33" s="245">
        <v>62.1</v>
      </c>
      <c r="E33" s="169"/>
      <c r="F33" s="258"/>
      <c r="G33" s="171" t="s">
        <v>137</v>
      </c>
      <c r="H33" s="255">
        <f t="shared" si="0"/>
        <v>0</v>
      </c>
      <c r="I33" s="172" t="s">
        <v>127</v>
      </c>
    </row>
    <row r="34" spans="2:9" ht="18.75" customHeight="1" x14ac:dyDescent="0.6">
      <c r="B34" s="167"/>
      <c r="C34" s="168" t="s">
        <v>135</v>
      </c>
      <c r="D34" s="245">
        <v>86.9</v>
      </c>
      <c r="E34" s="169"/>
      <c r="F34" s="258"/>
      <c r="G34" s="171" t="s">
        <v>137</v>
      </c>
      <c r="H34" s="255">
        <f t="shared" si="0"/>
        <v>0</v>
      </c>
      <c r="I34" s="172" t="s">
        <v>127</v>
      </c>
    </row>
    <row r="35" spans="2:9" ht="18.75" customHeight="1" x14ac:dyDescent="0.6">
      <c r="B35" s="181" t="s">
        <v>121</v>
      </c>
      <c r="C35" s="168" t="s">
        <v>132</v>
      </c>
      <c r="D35" s="245">
        <v>10.5</v>
      </c>
      <c r="E35" s="182" t="s">
        <v>128</v>
      </c>
      <c r="F35" s="258"/>
      <c r="G35" s="171" t="s">
        <v>129</v>
      </c>
      <c r="H35" s="255">
        <f t="shared" si="0"/>
        <v>0</v>
      </c>
      <c r="I35" s="172" t="s">
        <v>127</v>
      </c>
    </row>
    <row r="36" spans="2:9" ht="18.75" customHeight="1" x14ac:dyDescent="0.6">
      <c r="B36" s="167"/>
      <c r="C36" s="168" t="s">
        <v>133</v>
      </c>
      <c r="D36" s="245">
        <v>21.1</v>
      </c>
      <c r="E36" s="169"/>
      <c r="F36" s="258"/>
      <c r="G36" s="171" t="s">
        <v>129</v>
      </c>
      <c r="H36" s="255">
        <f t="shared" si="0"/>
        <v>0</v>
      </c>
      <c r="I36" s="172" t="s">
        <v>127</v>
      </c>
    </row>
    <row r="37" spans="2:9" ht="18.75" customHeight="1" x14ac:dyDescent="0.6">
      <c r="B37" s="167"/>
      <c r="C37" s="168" t="s">
        <v>134</v>
      </c>
      <c r="D37" s="245">
        <v>35.1</v>
      </c>
      <c r="E37" s="169"/>
      <c r="F37" s="258"/>
      <c r="G37" s="171" t="s">
        <v>129</v>
      </c>
      <c r="H37" s="255">
        <f t="shared" si="0"/>
        <v>0</v>
      </c>
      <c r="I37" s="172" t="s">
        <v>127</v>
      </c>
    </row>
    <row r="38" spans="2:9" ht="18.75" customHeight="1" thickBot="1" x14ac:dyDescent="0.65">
      <c r="B38" s="173"/>
      <c r="C38" s="168" t="s">
        <v>135</v>
      </c>
      <c r="D38" s="245">
        <v>49.1</v>
      </c>
      <c r="E38" s="174"/>
      <c r="F38" s="258"/>
      <c r="G38" s="187" t="s">
        <v>129</v>
      </c>
      <c r="H38" s="256">
        <f t="shared" si="0"/>
        <v>0</v>
      </c>
      <c r="I38" s="172" t="s">
        <v>127</v>
      </c>
    </row>
    <row r="39" spans="2:9" ht="18.75" customHeight="1" thickBot="1" x14ac:dyDescent="0.6">
      <c r="G39" s="188" t="s">
        <v>144</v>
      </c>
      <c r="H39" s="257">
        <f>SUM(H23:H38)</f>
        <v>0</v>
      </c>
    </row>
    <row r="40" spans="2:9" ht="18.75" customHeight="1" x14ac:dyDescent="0.55000000000000004"/>
    <row r="41" spans="2:9" ht="18.75" customHeight="1" x14ac:dyDescent="0.55000000000000004">
      <c r="B41" s="138" t="s">
        <v>145</v>
      </c>
    </row>
    <row r="42" spans="2:9" ht="18.75" customHeight="1" x14ac:dyDescent="0.55000000000000004"/>
    <row r="43" spans="2:9" ht="18.75" customHeight="1" x14ac:dyDescent="0.55000000000000004"/>
    <row r="44" spans="2:9" ht="18.75" customHeight="1" x14ac:dyDescent="0.55000000000000004"/>
    <row r="45" spans="2:9" s="208" customFormat="1" ht="18.75" customHeight="1" x14ac:dyDescent="0.55000000000000004"/>
    <row r="46" spans="2:9" s="208" customFormat="1" ht="18.75" customHeight="1" x14ac:dyDescent="0.55000000000000004"/>
    <row r="47" spans="2:9" s="208" customFormat="1" ht="18.75" customHeight="1" x14ac:dyDescent="0.55000000000000004"/>
    <row r="48" spans="2:9" s="208" customFormat="1" ht="18.75" customHeight="1" x14ac:dyDescent="0.55000000000000004"/>
    <row r="49" spans="2:9" s="208" customFormat="1" ht="18.75" customHeight="1" x14ac:dyDescent="0.55000000000000004"/>
    <row r="50" spans="2:9" ht="18.75" customHeight="1" x14ac:dyDescent="0.55000000000000004">
      <c r="B50" s="221"/>
      <c r="C50" s="221"/>
      <c r="D50" s="221"/>
      <c r="E50" s="221"/>
      <c r="F50" s="221"/>
      <c r="G50" s="221"/>
      <c r="H50" s="221"/>
      <c r="I50" s="221"/>
    </row>
    <row r="51" spans="2:9" ht="18.75" customHeight="1" x14ac:dyDescent="0.55000000000000004">
      <c r="B51" s="221"/>
      <c r="C51" s="221"/>
      <c r="D51" s="221"/>
      <c r="E51" s="221"/>
      <c r="F51" s="221"/>
      <c r="G51" s="221"/>
      <c r="H51" s="221"/>
      <c r="I51" s="221"/>
    </row>
    <row r="52" spans="2:9" ht="18.75" customHeight="1" x14ac:dyDescent="0.55000000000000004"/>
    <row r="53" spans="2:9" ht="18.75" customHeight="1" x14ac:dyDescent="0.55000000000000004"/>
    <row r="54" spans="2:9" ht="18.75" customHeight="1" x14ac:dyDescent="0.55000000000000004"/>
    <row r="55" spans="2:9" ht="18.75" customHeight="1" x14ac:dyDescent="0.55000000000000004"/>
    <row r="56" spans="2:9" ht="18.75" customHeight="1" x14ac:dyDescent="0.55000000000000004"/>
    <row r="57" spans="2:9" ht="18.75" customHeight="1" x14ac:dyDescent="0.55000000000000004"/>
    <row r="58" spans="2:9" ht="18.75" customHeight="1" x14ac:dyDescent="0.55000000000000004"/>
    <row r="59" spans="2:9" ht="18.75" customHeight="1" x14ac:dyDescent="0.55000000000000004"/>
  </sheetData>
  <mergeCells count="14">
    <mergeCell ref="A15:J15"/>
    <mergeCell ref="A17:J17"/>
    <mergeCell ref="A20:J20"/>
    <mergeCell ref="C18:E18"/>
    <mergeCell ref="A7:J7"/>
    <mergeCell ref="F11:J11"/>
    <mergeCell ref="F10:J10"/>
    <mergeCell ref="F9:J9"/>
    <mergeCell ref="A14:J14"/>
    <mergeCell ref="A4:J4"/>
    <mergeCell ref="A5:J5"/>
    <mergeCell ref="A6:J6"/>
    <mergeCell ref="A1:J1"/>
    <mergeCell ref="A3:J3"/>
  </mergeCells>
  <phoneticPr fontId="3"/>
  <pageMargins left="1.299212598425197" right="0.70866141732283472" top="0.74803149606299213" bottom="0.74803149606299213" header="0.31496062992125984" footer="0.31496062992125984"/>
  <pageSetup paperSize="9" scale="73"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view="pageBreakPreview" zoomScale="58" zoomScaleNormal="58" zoomScaleSheetLayoutView="58" workbookViewId="0">
      <selection activeCell="B3" sqref="B3:J3"/>
    </sheetView>
  </sheetViews>
  <sheetFormatPr defaultColWidth="9" defaultRowHeight="17.5" x14ac:dyDescent="0.55000000000000004"/>
  <cols>
    <col min="1" max="1" width="7.58203125" style="138" customWidth="1"/>
    <col min="2" max="2" width="14" style="138" customWidth="1"/>
    <col min="3" max="3" width="8.33203125" style="138" bestFit="1" customWidth="1"/>
    <col min="4" max="4" width="7.58203125" style="138" bestFit="1" customWidth="1"/>
    <col min="5" max="5" width="10.25" style="138" bestFit="1" customWidth="1"/>
    <col min="6" max="6" width="10.5" style="138" bestFit="1" customWidth="1"/>
    <col min="7" max="7" width="19.08203125" style="138" bestFit="1" customWidth="1"/>
    <col min="8" max="8" width="10.25" style="138" bestFit="1" customWidth="1"/>
    <col min="9" max="9" width="16.08203125" style="138" bestFit="1" customWidth="1"/>
    <col min="10" max="10" width="16.83203125" style="138" bestFit="1" customWidth="1"/>
    <col min="11" max="11" width="1.75" style="138" customWidth="1"/>
    <col min="12" max="12" width="4" style="138" bestFit="1" customWidth="1"/>
    <col min="13" max="13" width="12.25" style="138" bestFit="1" customWidth="1"/>
    <col min="14" max="14" width="18.5" style="138" bestFit="1" customWidth="1"/>
    <col min="15" max="15" width="9.83203125" style="138" customWidth="1"/>
    <col min="16" max="16" width="10.33203125" style="138" bestFit="1" customWidth="1"/>
    <col min="17" max="17" width="9.83203125" style="138" customWidth="1"/>
    <col min="18" max="18" width="10.5" style="138" customWidth="1"/>
    <col min="19" max="19" width="16.08203125" style="138" bestFit="1" customWidth="1"/>
    <col min="20" max="20" width="16.83203125" style="138" bestFit="1" customWidth="1"/>
    <col min="21" max="16384" width="9" style="138"/>
  </cols>
  <sheetData>
    <row r="1" spans="2:10" ht="18.75" customHeight="1" x14ac:dyDescent="0.55000000000000004">
      <c r="B1" s="347" t="s">
        <v>146</v>
      </c>
      <c r="C1" s="337"/>
      <c r="D1" s="337"/>
      <c r="E1" s="337"/>
      <c r="F1" s="337"/>
      <c r="G1" s="337"/>
      <c r="H1" s="337"/>
      <c r="I1" s="337"/>
      <c r="J1" s="337"/>
    </row>
    <row r="2" spans="2:10" ht="18.75" customHeight="1" x14ac:dyDescent="0.55000000000000004">
      <c r="B2" s="347" t="s">
        <v>112</v>
      </c>
      <c r="C2" s="337"/>
      <c r="D2" s="337"/>
      <c r="E2" s="337"/>
      <c r="F2" s="337"/>
      <c r="G2" s="337"/>
      <c r="H2" s="337"/>
      <c r="I2" s="337"/>
      <c r="J2" s="337"/>
    </row>
    <row r="3" spans="2:10" ht="18.75" customHeight="1" x14ac:dyDescent="0.55000000000000004">
      <c r="B3" s="349" t="s">
        <v>212</v>
      </c>
      <c r="C3" s="339"/>
      <c r="D3" s="339"/>
      <c r="E3" s="339"/>
      <c r="F3" s="339"/>
      <c r="G3" s="339"/>
      <c r="H3" s="339"/>
      <c r="I3" s="339"/>
      <c r="J3" s="339"/>
    </row>
    <row r="4" spans="2:10" ht="18.75" customHeight="1" x14ac:dyDescent="0.55000000000000004">
      <c r="B4" s="347" t="s">
        <v>153</v>
      </c>
      <c r="C4" s="337"/>
      <c r="D4" s="337"/>
      <c r="E4" s="337"/>
      <c r="F4" s="337"/>
      <c r="G4" s="337"/>
      <c r="H4" s="337"/>
      <c r="I4" s="337"/>
      <c r="J4" s="337"/>
    </row>
    <row r="5" spans="2:10" ht="18.75" customHeight="1" x14ac:dyDescent="0.55000000000000004">
      <c r="B5" s="347" t="s">
        <v>211</v>
      </c>
      <c r="C5" s="337"/>
      <c r="D5" s="337"/>
      <c r="E5" s="337"/>
      <c r="F5" s="337"/>
      <c r="G5" s="337"/>
      <c r="H5" s="337"/>
      <c r="I5" s="337"/>
      <c r="J5" s="337"/>
    </row>
    <row r="6" spans="2:10" ht="18.75" customHeight="1" x14ac:dyDescent="0.55000000000000004">
      <c r="B6" s="347" t="s">
        <v>113</v>
      </c>
      <c r="C6" s="348"/>
      <c r="D6" s="348"/>
      <c r="E6" s="348"/>
      <c r="F6" s="348"/>
      <c r="G6" s="348"/>
      <c r="H6" s="348"/>
      <c r="I6" s="348"/>
      <c r="J6" s="348"/>
    </row>
    <row r="7" spans="2:10" x14ac:dyDescent="0.55000000000000004">
      <c r="B7" s="350" t="s">
        <v>114</v>
      </c>
      <c r="C7" s="355" t="s">
        <v>115</v>
      </c>
      <c r="D7" s="355" t="s">
        <v>116</v>
      </c>
      <c r="E7" s="358" t="s">
        <v>169</v>
      </c>
      <c r="F7" s="361" t="s">
        <v>117</v>
      </c>
      <c r="G7" s="350" t="s">
        <v>147</v>
      </c>
      <c r="H7" s="350" t="s">
        <v>148</v>
      </c>
      <c r="I7" s="350" t="s">
        <v>149</v>
      </c>
      <c r="J7" s="350" t="s">
        <v>150</v>
      </c>
    </row>
    <row r="8" spans="2:10" ht="18.75" customHeight="1" x14ac:dyDescent="0.55000000000000004">
      <c r="B8" s="353"/>
      <c r="C8" s="356"/>
      <c r="D8" s="356"/>
      <c r="E8" s="359"/>
      <c r="F8" s="362"/>
      <c r="G8" s="351"/>
      <c r="H8" s="351"/>
      <c r="I8" s="351"/>
      <c r="J8" s="351"/>
    </row>
    <row r="9" spans="2:10" ht="18.75" customHeight="1" x14ac:dyDescent="0.55000000000000004">
      <c r="B9" s="353"/>
      <c r="C9" s="356"/>
      <c r="D9" s="356"/>
      <c r="E9" s="359"/>
      <c r="F9" s="362"/>
      <c r="G9" s="351"/>
      <c r="H9" s="351"/>
      <c r="I9" s="351"/>
      <c r="J9" s="351"/>
    </row>
    <row r="10" spans="2:10" ht="18.75" customHeight="1" x14ac:dyDescent="0.55000000000000004">
      <c r="B10" s="353"/>
      <c r="C10" s="356"/>
      <c r="D10" s="356"/>
      <c r="E10" s="359"/>
      <c r="F10" s="362"/>
      <c r="G10" s="351"/>
      <c r="H10" s="351"/>
      <c r="I10" s="351"/>
      <c r="J10" s="351"/>
    </row>
    <row r="11" spans="2:10" ht="18.75" customHeight="1" x14ac:dyDescent="0.55000000000000004">
      <c r="B11" s="354"/>
      <c r="C11" s="357"/>
      <c r="D11" s="357"/>
      <c r="E11" s="360"/>
      <c r="F11" s="363"/>
      <c r="G11" s="352"/>
      <c r="H11" s="352"/>
      <c r="I11" s="352"/>
      <c r="J11" s="352"/>
    </row>
    <row r="12" spans="2:10" ht="40.5" customHeight="1" x14ac:dyDescent="0.6">
      <c r="B12" s="139"/>
      <c r="C12" s="140"/>
      <c r="D12" s="140"/>
      <c r="E12" s="141"/>
      <c r="F12" s="142"/>
      <c r="G12" s="143"/>
      <c r="H12" s="144"/>
      <c r="I12" s="144"/>
      <c r="J12" s="144"/>
    </row>
    <row r="13" spans="2:10" ht="18.75" customHeight="1" x14ac:dyDescent="0.6">
      <c r="B13" s="139"/>
      <c r="C13" s="140"/>
      <c r="D13" s="140"/>
      <c r="E13" s="141"/>
      <c r="F13" s="142"/>
      <c r="G13" s="143"/>
      <c r="H13" s="144"/>
      <c r="I13" s="144"/>
      <c r="J13" s="144"/>
    </row>
    <row r="14" spans="2:10" ht="18.75" customHeight="1" x14ac:dyDescent="0.6">
      <c r="B14" s="139"/>
      <c r="C14" s="140"/>
      <c r="D14" s="140"/>
      <c r="E14" s="141"/>
      <c r="F14" s="142"/>
      <c r="G14" s="143"/>
      <c r="H14" s="144"/>
      <c r="I14" s="144"/>
      <c r="J14" s="144"/>
    </row>
    <row r="15" spans="2:10" ht="18.75" customHeight="1" thickBot="1" x14ac:dyDescent="0.65">
      <c r="B15" s="145"/>
      <c r="C15" s="146"/>
      <c r="D15" s="146"/>
      <c r="E15" s="147"/>
      <c r="F15" s="148"/>
      <c r="G15" s="149"/>
      <c r="H15" s="150"/>
      <c r="I15" s="150"/>
      <c r="J15" s="150"/>
    </row>
    <row r="16" spans="2:10" ht="18.75" customHeight="1" x14ac:dyDescent="0.6">
      <c r="B16" s="151"/>
      <c r="C16" s="152" t="s">
        <v>122</v>
      </c>
      <c r="D16" s="153"/>
      <c r="E16" s="154">
        <v>1.1499999999999999</v>
      </c>
      <c r="F16" s="155" t="s">
        <v>118</v>
      </c>
      <c r="G16" s="156"/>
      <c r="H16" s="156"/>
      <c r="I16" s="156"/>
      <c r="J16" s="156"/>
    </row>
    <row r="17" spans="2:10" ht="18.75" customHeight="1" x14ac:dyDescent="0.6">
      <c r="B17" s="160"/>
      <c r="C17" s="161"/>
      <c r="D17" s="162"/>
      <c r="E17" s="160"/>
      <c r="F17" s="142" t="s">
        <v>119</v>
      </c>
      <c r="G17" s="163"/>
      <c r="H17" s="163"/>
      <c r="I17" s="163"/>
      <c r="J17" s="163"/>
    </row>
    <row r="18" spans="2:10" ht="18.75" customHeight="1" x14ac:dyDescent="0.6">
      <c r="B18" s="160"/>
      <c r="C18" s="161"/>
      <c r="D18" s="162"/>
      <c r="E18" s="160"/>
      <c r="F18" s="142" t="s">
        <v>120</v>
      </c>
      <c r="G18" s="163"/>
      <c r="H18" s="163"/>
      <c r="I18" s="163"/>
      <c r="J18" s="163"/>
    </row>
    <row r="19" spans="2:10" ht="18.75" customHeight="1" x14ac:dyDescent="0.6">
      <c r="B19" s="160"/>
      <c r="C19" s="161"/>
      <c r="D19" s="162"/>
      <c r="E19" s="164"/>
      <c r="F19" s="142" t="s">
        <v>121</v>
      </c>
      <c r="G19" s="163"/>
      <c r="H19" s="163"/>
      <c r="I19" s="163"/>
      <c r="J19" s="163"/>
    </row>
    <row r="20" spans="2:10" ht="18.75" customHeight="1" x14ac:dyDescent="0.6">
      <c r="B20" s="160"/>
      <c r="C20" s="161"/>
      <c r="D20" s="162"/>
      <c r="E20" s="165">
        <v>1.3</v>
      </c>
      <c r="F20" s="142" t="s">
        <v>118</v>
      </c>
      <c r="G20" s="163"/>
      <c r="H20" s="163"/>
      <c r="I20" s="163"/>
      <c r="J20" s="163"/>
    </row>
    <row r="21" spans="2:10" ht="18.75" customHeight="1" x14ac:dyDescent="0.6">
      <c r="B21" s="160"/>
      <c r="C21" s="161"/>
      <c r="D21" s="162"/>
      <c r="E21" s="160"/>
      <c r="F21" s="142" t="s">
        <v>119</v>
      </c>
      <c r="G21" s="163"/>
      <c r="H21" s="163"/>
      <c r="I21" s="163"/>
      <c r="J21" s="163"/>
    </row>
    <row r="22" spans="2:10" ht="18.75" customHeight="1" x14ac:dyDescent="0.6">
      <c r="B22" s="160"/>
      <c r="C22" s="161"/>
      <c r="D22" s="162"/>
      <c r="E22" s="160"/>
      <c r="F22" s="142" t="s">
        <v>120</v>
      </c>
      <c r="G22" s="163"/>
      <c r="H22" s="163"/>
      <c r="I22" s="163"/>
      <c r="J22" s="163"/>
    </row>
    <row r="23" spans="2:10" ht="18.75" customHeight="1" x14ac:dyDescent="0.6">
      <c r="B23" s="160"/>
      <c r="C23" s="161"/>
      <c r="D23" s="162"/>
      <c r="E23" s="164"/>
      <c r="F23" s="142" t="s">
        <v>121</v>
      </c>
      <c r="G23" s="163"/>
      <c r="H23" s="163"/>
      <c r="I23" s="163"/>
      <c r="J23" s="163"/>
    </row>
    <row r="24" spans="2:10" ht="18.75" customHeight="1" x14ac:dyDescent="0.6">
      <c r="B24" s="160"/>
      <c r="C24" s="161"/>
      <c r="D24" s="162"/>
      <c r="E24" s="165">
        <v>1.5</v>
      </c>
      <c r="F24" s="142" t="s">
        <v>118</v>
      </c>
      <c r="G24" s="163"/>
      <c r="H24" s="163"/>
      <c r="I24" s="163"/>
      <c r="J24" s="163"/>
    </row>
    <row r="25" spans="2:10" ht="18.75" customHeight="1" x14ac:dyDescent="0.6">
      <c r="B25" s="160"/>
      <c r="C25" s="161"/>
      <c r="D25" s="162"/>
      <c r="E25" s="160"/>
      <c r="F25" s="142" t="s">
        <v>119</v>
      </c>
      <c r="G25" s="163"/>
      <c r="H25" s="163"/>
      <c r="I25" s="163"/>
      <c r="J25" s="163"/>
    </row>
    <row r="26" spans="2:10" ht="18.75" customHeight="1" x14ac:dyDescent="0.6">
      <c r="B26" s="160"/>
      <c r="C26" s="161"/>
      <c r="D26" s="162"/>
      <c r="E26" s="160"/>
      <c r="F26" s="142" t="s">
        <v>120</v>
      </c>
      <c r="G26" s="163"/>
      <c r="H26" s="163"/>
      <c r="I26" s="163"/>
      <c r="J26" s="163"/>
    </row>
    <row r="27" spans="2:10" ht="18.75" customHeight="1" x14ac:dyDescent="0.6">
      <c r="B27" s="160"/>
      <c r="C27" s="161"/>
      <c r="D27" s="162"/>
      <c r="E27" s="164"/>
      <c r="F27" s="142" t="s">
        <v>121</v>
      </c>
      <c r="G27" s="163"/>
      <c r="H27" s="163"/>
      <c r="I27" s="163"/>
      <c r="J27" s="163"/>
    </row>
    <row r="28" spans="2:10" ht="18.75" customHeight="1" x14ac:dyDescent="0.6">
      <c r="B28" s="160"/>
      <c r="C28" s="161"/>
      <c r="D28" s="162"/>
      <c r="E28" s="165">
        <v>1.7</v>
      </c>
      <c r="F28" s="142" t="s">
        <v>118</v>
      </c>
      <c r="G28" s="163"/>
      <c r="H28" s="163"/>
      <c r="I28" s="163"/>
      <c r="J28" s="163"/>
    </row>
    <row r="29" spans="2:10" ht="18.75" customHeight="1" x14ac:dyDescent="0.6">
      <c r="B29" s="160"/>
      <c r="C29" s="161"/>
      <c r="D29" s="162"/>
      <c r="E29" s="160"/>
      <c r="F29" s="142" t="s">
        <v>119</v>
      </c>
      <c r="G29" s="163"/>
      <c r="H29" s="163"/>
      <c r="I29" s="163"/>
      <c r="J29" s="163"/>
    </row>
    <row r="30" spans="2:10" ht="18.75" customHeight="1" x14ac:dyDescent="0.6">
      <c r="B30" s="160"/>
      <c r="C30" s="161"/>
      <c r="D30" s="162"/>
      <c r="E30" s="160"/>
      <c r="F30" s="142" t="s">
        <v>120</v>
      </c>
      <c r="G30" s="163"/>
      <c r="H30" s="163"/>
      <c r="I30" s="163"/>
      <c r="J30" s="163"/>
    </row>
    <row r="31" spans="2:10" ht="18.75" customHeight="1" x14ac:dyDescent="0.6">
      <c r="B31" s="160"/>
      <c r="C31" s="161"/>
      <c r="D31" s="162"/>
      <c r="E31" s="164"/>
      <c r="F31" s="142" t="s">
        <v>121</v>
      </c>
      <c r="G31" s="163"/>
      <c r="H31" s="163"/>
      <c r="I31" s="163"/>
      <c r="J31" s="163"/>
    </row>
    <row r="32" spans="2:10" ht="18.75" customHeight="1" x14ac:dyDescent="0.55000000000000004">
      <c r="B32" s="164"/>
      <c r="C32" s="176"/>
      <c r="D32" s="177"/>
      <c r="E32" s="158" t="s">
        <v>136</v>
      </c>
      <c r="F32" s="178" t="s">
        <v>122</v>
      </c>
      <c r="G32" s="179"/>
      <c r="H32" s="163"/>
      <c r="I32" s="163"/>
      <c r="J32" s="163"/>
    </row>
    <row r="33" ht="18.75" customHeight="1" x14ac:dyDescent="0.55000000000000004"/>
    <row r="34" ht="18.75" customHeight="1" x14ac:dyDescent="0.55000000000000004"/>
    <row r="35" ht="18.75" customHeight="1" x14ac:dyDescent="0.55000000000000004"/>
    <row r="36" ht="18.75" customHeight="1" x14ac:dyDescent="0.55000000000000004"/>
    <row r="37" ht="18.75" customHeight="1" x14ac:dyDescent="0.55000000000000004"/>
    <row r="38" ht="18.75" customHeight="1" x14ac:dyDescent="0.55000000000000004"/>
    <row r="39" ht="18.75" customHeight="1" x14ac:dyDescent="0.55000000000000004"/>
    <row r="40" ht="18.75" customHeight="1" x14ac:dyDescent="0.55000000000000004"/>
    <row r="41" ht="18.75" customHeight="1" x14ac:dyDescent="0.55000000000000004"/>
    <row r="42" ht="18.75" customHeight="1" x14ac:dyDescent="0.55000000000000004"/>
    <row r="43" ht="18.75" customHeight="1" x14ac:dyDescent="0.55000000000000004"/>
    <row r="44" ht="18.75" customHeight="1" x14ac:dyDescent="0.55000000000000004"/>
    <row r="45" ht="18.75" customHeight="1" x14ac:dyDescent="0.55000000000000004"/>
    <row r="46" ht="18.75" customHeight="1" x14ac:dyDescent="0.55000000000000004"/>
    <row r="47" ht="18.75" customHeight="1" x14ac:dyDescent="0.55000000000000004"/>
    <row r="48" ht="18.75" customHeight="1" x14ac:dyDescent="0.55000000000000004"/>
    <row r="49" ht="18.75" customHeight="1" x14ac:dyDescent="0.55000000000000004"/>
    <row r="50" ht="18.75" customHeight="1" x14ac:dyDescent="0.55000000000000004"/>
    <row r="51" ht="18.75" customHeight="1" x14ac:dyDescent="0.55000000000000004"/>
  </sheetData>
  <mergeCells count="15">
    <mergeCell ref="G7:G11"/>
    <mergeCell ref="H7:H11"/>
    <mergeCell ref="I7:I11"/>
    <mergeCell ref="J7:J11"/>
    <mergeCell ref="B7:B11"/>
    <mergeCell ref="C7:C11"/>
    <mergeCell ref="D7:D11"/>
    <mergeCell ref="E7:E11"/>
    <mergeCell ref="F7:F11"/>
    <mergeCell ref="B4:J4"/>
    <mergeCell ref="B5:J5"/>
    <mergeCell ref="B6:J6"/>
    <mergeCell ref="B1:J1"/>
    <mergeCell ref="B2:J2"/>
    <mergeCell ref="B3:J3"/>
  </mergeCells>
  <phoneticPr fontId="3"/>
  <pageMargins left="1.299212598425197" right="0.70866141732283472" top="0.74803149606299213" bottom="0.74803149606299213" header="0.31496062992125984" footer="0.31496062992125984"/>
  <pageSetup paperSize="9" scale="60" fitToWidth="0" orientation="portrait" r:id="rId1"/>
  <colBreaks count="1" manualBreakCount="1">
    <brk id="1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別紙様式1号</vt:lpstr>
      <vt:lpstr>1号_別紙２</vt:lpstr>
      <vt:lpstr>1号_別紙２-1</vt:lpstr>
      <vt:lpstr>別紙様式5号(更新)</vt:lpstr>
      <vt:lpstr>別紙様式5号(新規契約)</vt:lpstr>
      <vt:lpstr>別紙様式7号</vt:lpstr>
      <vt:lpstr>別紙様式7号別紙</vt:lpstr>
      <vt:lpstr>'1号_別紙２'!Print_Area</vt:lpstr>
      <vt:lpstr>'1号_別紙２-1'!Print_Area</vt:lpstr>
      <vt:lpstr>別紙様式1号!Print_Area</vt:lpstr>
      <vt:lpstr>'別紙様式5号(更新)'!Print_Area</vt:lpstr>
      <vt:lpstr>'別紙様式5号(新規契約)'!Print_Area</vt:lpstr>
      <vt:lpstr>別紙様式7号!Print_Area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master</cp:lastModifiedBy>
  <cp:lastPrinted>2024-04-19T04:46:47Z</cp:lastPrinted>
  <dcterms:created xsi:type="dcterms:W3CDTF">2023-05-09T08:28:10Z</dcterms:created>
  <dcterms:modified xsi:type="dcterms:W3CDTF">2025-04-17T06:50:48Z</dcterms:modified>
</cp:coreProperties>
</file>